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R:\Торги\2023\1_ТЕХПРИСОЕДИНЕНИЕ\СМР\Советская Черемшанская НВ\"/>
    </mc:Choice>
  </mc:AlternateContent>
  <bookViews>
    <workbookView xWindow="-120" yWindow="-120" windowWidth="25440" windowHeight="15840" tabRatio="771"/>
  </bookViews>
  <sheets>
    <sheet name="Мои данные" sheetId="8" r:id="rId1"/>
  </sheets>
  <definedNames>
    <definedName name="_xlnm.Print_Titles" localSheetId="0">'Мои данные'!$6:$6</definedName>
  </definedNames>
  <calcPr calcId="152511"/>
</workbook>
</file>

<file path=xl/calcChain.xml><?xml version="1.0" encoding="utf-8"?>
<calcChain xmlns="http://schemas.openxmlformats.org/spreadsheetml/2006/main">
  <c r="H161" i="8" l="1"/>
  <c r="H88" i="8"/>
  <c r="H89" i="8"/>
  <c r="H90" i="8"/>
  <c r="H91" i="8"/>
  <c r="H92" i="8"/>
  <c r="H93" i="8"/>
  <c r="H94" i="8"/>
  <c r="H95" i="8"/>
  <c r="H96" i="8"/>
  <c r="H97" i="8"/>
  <c r="H98" i="8"/>
  <c r="H99" i="8"/>
  <c r="H100" i="8"/>
  <c r="H101" i="8"/>
  <c r="H102" i="8"/>
  <c r="H103" i="8"/>
  <c r="H104" i="8"/>
  <c r="H105" i="8"/>
  <c r="H106" i="8"/>
  <c r="H107" i="8"/>
  <c r="H108" i="8"/>
  <c r="H109" i="8"/>
  <c r="H110" i="8"/>
  <c r="H111" i="8"/>
  <c r="H112" i="8"/>
  <c r="H113" i="8"/>
  <c r="H114" i="8"/>
  <c r="H115" i="8"/>
  <c r="H116" i="8"/>
  <c r="H117" i="8"/>
  <c r="H118" i="8"/>
  <c r="H119" i="8"/>
  <c r="H120" i="8"/>
  <c r="H121" i="8"/>
  <c r="H122" i="8"/>
  <c r="H123" i="8"/>
  <c r="H124" i="8"/>
  <c r="H125" i="8"/>
  <c r="H126" i="8"/>
  <c r="H127" i="8"/>
  <c r="H128" i="8"/>
  <c r="H129" i="8"/>
  <c r="H130" i="8"/>
  <c r="H131" i="8"/>
  <c r="H132" i="8"/>
  <c r="H133" i="8"/>
  <c r="H134" i="8"/>
  <c r="H135" i="8"/>
  <c r="H136" i="8"/>
  <c r="H137" i="8"/>
  <c r="H138" i="8"/>
  <c r="H139" i="8"/>
  <c r="H140" i="8"/>
  <c r="H141" i="8"/>
  <c r="H142" i="8"/>
  <c r="H143" i="8"/>
  <c r="H144" i="8"/>
  <c r="H145" i="8"/>
  <c r="H146" i="8"/>
  <c r="H147" i="8"/>
  <c r="H148" i="8"/>
  <c r="H149" i="8"/>
  <c r="H150" i="8"/>
  <c r="H151" i="8"/>
  <c r="H152" i="8"/>
  <c r="H153" i="8"/>
  <c r="H154" i="8"/>
  <c r="H155" i="8"/>
  <c r="H156" i="8"/>
  <c r="H157" i="8"/>
  <c r="H158" i="8"/>
  <c r="H159" i="8"/>
  <c r="H160" i="8"/>
  <c r="H87" i="8"/>
  <c r="H11" i="8"/>
  <c r="H12" i="8"/>
  <c r="H13" i="8"/>
  <c r="H14" i="8"/>
  <c r="H15" i="8"/>
  <c r="H16" i="8"/>
  <c r="H17" i="8"/>
  <c r="H18" i="8"/>
  <c r="H19" i="8"/>
  <c r="H20" i="8"/>
  <c r="H21" i="8"/>
  <c r="H22" i="8"/>
  <c r="H23" i="8"/>
  <c r="H24" i="8"/>
  <c r="H25" i="8"/>
  <c r="H26" i="8"/>
  <c r="H27" i="8"/>
  <c r="H28" i="8"/>
  <c r="H29" i="8"/>
  <c r="H30" i="8"/>
  <c r="H31" i="8"/>
  <c r="H32" i="8"/>
  <c r="H33" i="8"/>
  <c r="H34" i="8"/>
  <c r="H35" i="8"/>
  <c r="H36" i="8"/>
  <c r="H37" i="8"/>
  <c r="H38" i="8"/>
  <c r="H39" i="8"/>
  <c r="H40" i="8"/>
  <c r="H41" i="8"/>
  <c r="H42" i="8"/>
  <c r="H43" i="8"/>
  <c r="H44" i="8"/>
  <c r="H45" i="8"/>
  <c r="H46" i="8"/>
  <c r="H47" i="8"/>
  <c r="H48" i="8"/>
  <c r="H49" i="8"/>
  <c r="H50" i="8"/>
  <c r="H51" i="8"/>
  <c r="H52" i="8"/>
  <c r="H53" i="8"/>
  <c r="H54" i="8"/>
  <c r="H55" i="8"/>
  <c r="H56" i="8"/>
  <c r="H57" i="8"/>
  <c r="H58" i="8"/>
  <c r="H59" i="8"/>
  <c r="H60" i="8"/>
  <c r="H61" i="8"/>
  <c r="H62" i="8"/>
  <c r="H63" i="8"/>
  <c r="H64" i="8"/>
  <c r="H65" i="8"/>
  <c r="H66" i="8"/>
  <c r="H67" i="8"/>
  <c r="H68" i="8"/>
  <c r="H69" i="8"/>
  <c r="H70" i="8"/>
  <c r="H71" i="8"/>
  <c r="H72" i="8"/>
  <c r="H73" i="8"/>
  <c r="H74" i="8"/>
  <c r="H75" i="8"/>
  <c r="H76" i="8"/>
  <c r="H77" i="8"/>
  <c r="H10" i="8"/>
</calcChain>
</file>

<file path=xl/comments1.xml><?xml version="1.0" encoding="utf-8"?>
<comments xmlns="http://schemas.openxmlformats.org/spreadsheetml/2006/main">
  <authors>
    <author>Alex</author>
    <author>Сергей</author>
    <author>Соседко А.Н.</author>
  </authors>
  <commentList>
    <comment ref="B2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Титул::&lt;Комментарий к сводной ведомости ресурсов&gt;</t>
        </r>
      </text>
    </comment>
    <comment ref="B6" authorId="1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СводВедРес::&lt;Код ресурса&gt;</t>
        </r>
      </text>
    </comment>
    <comment ref="C6" authorId="1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СводВедРес::&lt;Наименование ресурса &gt;</t>
        </r>
      </text>
    </comment>
    <comment ref="D6" authorId="1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СводВедРес::&lt;Единица измерения ресурса&gt;</t>
        </r>
      </text>
    </comment>
    <comment ref="E6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СводВедРес::&lt;Общее количество ресурса&gt;</t>
        </r>
      </text>
    </comment>
    <comment ref="F6" authorId="1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СводВедРес::&lt;Сметная базисная цена ресурса&gt;
&lt;Формула базисной цены&gt;</t>
        </r>
      </text>
    </comment>
    <comment ref="G6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СводВедРес::&lt;Общая сметная базисная цена ресурса&gt;</t>
        </r>
      </text>
    </comment>
    <comment ref="H6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СводВедРес::&lt;Общая сметная текущая цена ресурса&gt;</t>
        </r>
      </text>
    </comment>
  </commentList>
</comments>
</file>

<file path=xl/sharedStrings.xml><?xml version="1.0" encoding="utf-8"?>
<sst xmlns="http://schemas.openxmlformats.org/spreadsheetml/2006/main" count="473" uniqueCount="306">
  <si>
    <t>Наименование</t>
  </si>
  <si>
    <t>Ед. изм.</t>
  </si>
  <si>
    <t>Базисные цены</t>
  </si>
  <si>
    <t>Текущие цены</t>
  </si>
  <si>
    <t>Стоимость единицы</t>
  </si>
  <si>
    <t>Сметная</t>
  </si>
  <si>
    <t>Общая стоимость</t>
  </si>
  <si>
    <t>Кол-во/
К-т кратности</t>
  </si>
  <si>
    <t>№ смет/
Код ресурса</t>
  </si>
  <si>
    <t xml:space="preserve">      Ресурсы подрядчика</t>
  </si>
  <si>
    <t xml:space="preserve">               Материалы</t>
  </si>
  <si>
    <t/>
  </si>
  <si>
    <t>м3</t>
  </si>
  <si>
    <t xml:space="preserve">   - Смеси бетонные тяжелого бетона (БСТ), класс В15 (М200) F150 W4</t>
  </si>
  <si>
    <t xml:space="preserve">   - Смеси бетонные тяжелого бетона (БСТ), класс В20 (М250) F150 W4</t>
  </si>
  <si>
    <t xml:space="preserve">   - Смеси бетонные тяжелого бетона (БСТ), класс В20 (М250) F150 W6</t>
  </si>
  <si>
    <t>01.2.01.02-0054</t>
  </si>
  <si>
    <t>Битумы нефтяные строительные БН-90/10</t>
  </si>
  <si>
    <t>т</t>
  </si>
  <si>
    <t>01.2.03.02-0001</t>
  </si>
  <si>
    <t>Грунтовка битумная под полимерное или резиновое покрытие</t>
  </si>
  <si>
    <t>01.2.03.03-0013</t>
  </si>
  <si>
    <t>Мастика битумная кровельная горячая</t>
  </si>
  <si>
    <t>01.2.03.03-0045</t>
  </si>
  <si>
    <t>Мастика битумно-полимерная</t>
  </si>
  <si>
    <t>01.3.01.03-0002</t>
  </si>
  <si>
    <t>Керосин для технических целей</t>
  </si>
  <si>
    <t>01.3.01.07-0009</t>
  </si>
  <si>
    <t>Спирт этиловый ректификованный технический, сорт I</t>
  </si>
  <si>
    <t>кг</t>
  </si>
  <si>
    <t>01.3.01.08-0003</t>
  </si>
  <si>
    <t>Топливо моторное для среднеоборотных и малооборотных дизелей ДТ</t>
  </si>
  <si>
    <t>01.3.02.09-0022</t>
  </si>
  <si>
    <t>Пропан-бутан смесь техническая</t>
  </si>
  <si>
    <t>01.7.03.01-0001</t>
  </si>
  <si>
    <t>Вода</t>
  </si>
  <si>
    <t>01.7.06.03-0003</t>
  </si>
  <si>
    <t>Лента поливинилхлоридная липкая, толщина 0,4 мм, ширина 30 мм</t>
  </si>
  <si>
    <t>м2</t>
  </si>
  <si>
    <t>01.7.07.10-0001</t>
  </si>
  <si>
    <t>Патроны для строительно-монтажного пистолета</t>
  </si>
  <si>
    <t>1000 шт</t>
  </si>
  <si>
    <t>01.7.07.12-0024</t>
  </si>
  <si>
    <t>Пленка полиэтиленовая, толщина 0,15 мм</t>
  </si>
  <si>
    <t>01.7.07.29-0031</t>
  </si>
  <si>
    <t>Каболка</t>
  </si>
  <si>
    <t>01.7.07.29-0101</t>
  </si>
  <si>
    <t>Очес льняной</t>
  </si>
  <si>
    <t>01.7.11.07-0032</t>
  </si>
  <si>
    <t>Электроды сварочные Э42, диаметр 4 мм</t>
  </si>
  <si>
    <t>01.7.11.07-0054</t>
  </si>
  <si>
    <t>Электроды сварочные Э42, диаметр 6 мм</t>
  </si>
  <si>
    <t>01.7.15.03-0014</t>
  </si>
  <si>
    <t>Болты с гайками и шайбами для санитарно-технических работ, диаметр 16 мм</t>
  </si>
  <si>
    <t>01.7.15.03-0015</t>
  </si>
  <si>
    <t>Болты с гайками и шайбами для санитарно-технических работ, диаметр 20-22 мм</t>
  </si>
  <si>
    <t>01.7.15.03-0016</t>
  </si>
  <si>
    <t>Болты с гайками и шайбами для санитарно-технических работ, диаметр 24 мм</t>
  </si>
  <si>
    <t>01.7.15.06-0111</t>
  </si>
  <si>
    <t>Гвозди строительные</t>
  </si>
  <si>
    <t>01.7.15.07-0042</t>
  </si>
  <si>
    <t>Дюбели с калиброванной головкой (в обоймах), размер 3х58,5 мм</t>
  </si>
  <si>
    <t>01.7.19.04-0031</t>
  </si>
  <si>
    <t>Прокладки резиновые (пластина техническая прессованная)</t>
  </si>
  <si>
    <t>01.7.19.07-0006</t>
  </si>
  <si>
    <t>Резина техническая листовая прессованная</t>
  </si>
  <si>
    <t>01.7.20.08-0021</t>
  </si>
  <si>
    <t>Брезент</t>
  </si>
  <si>
    <t>01.7.20.08-0051</t>
  </si>
  <si>
    <t>Ветошь</t>
  </si>
  <si>
    <t>01.7.20.08-0162</t>
  </si>
  <si>
    <t>Ткань мешочная</t>
  </si>
  <si>
    <t>10 м2</t>
  </si>
  <si>
    <t>02.2.05.04-1777</t>
  </si>
  <si>
    <t>Щебень М 800, фракция 20-40 мм, группа 2</t>
  </si>
  <si>
    <t>03.1.02.03-0011</t>
  </si>
  <si>
    <t>Известь строительная негашеная комовая, сорт I</t>
  </si>
  <si>
    <t>03.1.02.03-0014</t>
  </si>
  <si>
    <t>Известь хлорная, сорт I</t>
  </si>
  <si>
    <t>03.1.02.03-0015</t>
  </si>
  <si>
    <t>Известь строительная негашеная хлорная, марка А</t>
  </si>
  <si>
    <t>04.1.02.05-0003</t>
  </si>
  <si>
    <t>Смеси бетонные тяжелого бетона (БСТ), класс В7,5 (М100)</t>
  </si>
  <si>
    <t>04.1.02.05-0004</t>
  </si>
  <si>
    <t>Смеси бетонные тяжелого бетона (БСТ), класс В10 (М150)</t>
  </si>
  <si>
    <t>04.1.02.05-0010</t>
  </si>
  <si>
    <t>Смеси бетонные тяжелого бетона (БСТ), класс В27,5 (М350)</t>
  </si>
  <si>
    <t>04.2.01.01-0048</t>
  </si>
  <si>
    <t>Смеси асфальтобетонные плотные мелкозернистые тип Б марка I</t>
  </si>
  <si>
    <t>04.3.01.03-0001</t>
  </si>
  <si>
    <t>Раствор асбоцементный</t>
  </si>
  <si>
    <t>04.3.01.09-0012</t>
  </si>
  <si>
    <t>Раствор готовый кладочный, цементный, М50</t>
  </si>
  <si>
    <t>04.3.01.09-0023</t>
  </si>
  <si>
    <t>Раствор отделочный тяжелый цементный, состав 1:3</t>
  </si>
  <si>
    <t>05.1.01.09-0001</t>
  </si>
  <si>
    <t>Кольцо для колодцев сборное железобетонное, диаметр 700 мм</t>
  </si>
  <si>
    <t>м</t>
  </si>
  <si>
    <t>05.1.01.13-0043</t>
  </si>
  <si>
    <t>Плита железобетонная покрытий, перекрытий и днищ</t>
  </si>
  <si>
    <t>08.1.02.11-0001</t>
  </si>
  <si>
    <t>Поковки из квадратных заготовок, масса 1,8 кг</t>
  </si>
  <si>
    <t>08.1.02.25-0101</t>
  </si>
  <si>
    <t>Наконечники для полиэтиленовых труб</t>
  </si>
  <si>
    <t>08.3.03.04-0012</t>
  </si>
  <si>
    <t>Проволока светлая, диаметр 1,1 мм</t>
  </si>
  <si>
    <t>08.3.03.06-0002</t>
  </si>
  <si>
    <t>Проволока горячекатаная в мотках, диаметр 6,3-6,5 мм</t>
  </si>
  <si>
    <t>08.4.03.04-0001</t>
  </si>
  <si>
    <t>Сталь арматурная, горячекатаная, класс А-I, А-II, А-III</t>
  </si>
  <si>
    <t>11.1.02.04-0031</t>
  </si>
  <si>
    <t>Лесоматериалы круглые, хвойных пород, для строительства, диаметр 14-24 см, длина 3-6,5 м</t>
  </si>
  <si>
    <t>11.1.03.01-0075</t>
  </si>
  <si>
    <t>Бруски обрезные, хвойных пород, длина 2-6,5 м, толщина 40-60 мм, сорт II</t>
  </si>
  <si>
    <t>11.1.03.01-0079</t>
  </si>
  <si>
    <t>Бруски обрезные, хвойных пород, длина 4-6,5 м, ширина 75-150 мм, толщина 40-75 мм, сорт III</t>
  </si>
  <si>
    <t>11.1.03.05-0086</t>
  </si>
  <si>
    <t>Доска необрезная, хвойных пород, длина 4-6,5 м, все ширины, толщина 44 мм и более, сорт IV</t>
  </si>
  <si>
    <t>11.1.03.06-0075</t>
  </si>
  <si>
    <t>Доска обрезная, хвойных пород, длина 2-3,75 м, ширина 75-150 мм, толщина 32-40 мм, сорт III</t>
  </si>
  <si>
    <t>11.1.03.06-0087</t>
  </si>
  <si>
    <t>Доска обрезная, хвойных пород, ширина 75-150 мм, толщина 25 мм, длина 4-6,5 м, сорт III</t>
  </si>
  <si>
    <t>11.1.03.06-0091</t>
  </si>
  <si>
    <t>Доска обрезная, хвойных пород, ширина 75-150 мм, толщина 32-40 мм, длина 4-6,5 м, сорт III</t>
  </si>
  <si>
    <t>11.1.03.06-0095</t>
  </si>
  <si>
    <t>Доска обрезная, хвойных пород, ширина 75-150 мм, толщина 44 мм и более, длина 4-6,5 м, сорт III</t>
  </si>
  <si>
    <t>11.2.13.04-0012</t>
  </si>
  <si>
    <t>Щиты из досок, толщина 40 мм</t>
  </si>
  <si>
    <t>12.1.02.06-0012</t>
  </si>
  <si>
    <t>Рубероид кровельный РКК-350</t>
  </si>
  <si>
    <t>14.1.05.03-0011</t>
  </si>
  <si>
    <t>Клей фенолополивинилацетальный БФ-2, БФ-2Н</t>
  </si>
  <si>
    <t>14.4.01.01-0003</t>
  </si>
  <si>
    <t>Грунтовка ГФ-021</t>
  </si>
  <si>
    <t>14.4.02.04-0142</t>
  </si>
  <si>
    <t>Краска масляная земляная МА-0115, мумия, сурик железный</t>
  </si>
  <si>
    <t>14.4.04.08-0003</t>
  </si>
  <si>
    <t>Эмаль ПФ-115, серая</t>
  </si>
  <si>
    <t>14.5.05.01-0012</t>
  </si>
  <si>
    <t>Олифа комбинированная для разведения масляных густотертых красок и для внешних работ по деревянным поверхностям</t>
  </si>
  <si>
    <t>14.5.09.02-0002</t>
  </si>
  <si>
    <t>Ксилол нефтяной, марка А</t>
  </si>
  <si>
    <t>14.5.09.11-0102</t>
  </si>
  <si>
    <t>Уайт-спирит</t>
  </si>
  <si>
    <t>18.1.10.04-0011</t>
  </si>
  <si>
    <t>Гидрант пожарный подземный, номинальное давление 1,0 МПа (10 кгс/см2), номинальный диаметр 125 мм, высота 2500 мм</t>
  </si>
  <si>
    <t>шт</t>
  </si>
  <si>
    <t>23.8.03.12-0011</t>
  </si>
  <si>
    <t>Фасонные части стальные сварные, номинальный диаметр до 800 мм</t>
  </si>
  <si>
    <t>23.8.05.15-0002</t>
  </si>
  <si>
    <t>Части чугунные фасонные соединительные к чугунным напорным трубам, наружный диаметр 125-200 мм</t>
  </si>
  <si>
    <t>23.8.05.15-0003</t>
  </si>
  <si>
    <t>Части чугунные фасонные соединительные к чугунным напорным трубам, наружный диаметр 250-400 мм</t>
  </si>
  <si>
    <t>ТЦ_18.1.02.01_63_6319139287_11.05.2022_01</t>
  </si>
  <si>
    <t xml:space="preserve">   - Вантуз DN50 JAFAR (арт.7010)</t>
  </si>
  <si>
    <t xml:space="preserve">   - Задвижка чуг.фланцевая DN100 PN1,0 МПа JAFAR со штурвалом</t>
  </si>
  <si>
    <t xml:space="preserve">   - Задвижка чуг.фланцевая DN200 PN1,0 МПа JAFAR со штурвалом</t>
  </si>
  <si>
    <t xml:space="preserve">   - Задвижка чуг.фланцевая DN400 PN1,0 МПа JAFAR со штурвалом</t>
  </si>
  <si>
    <t xml:space="preserve">   - Задвижка чуг.фланцевая DN50 PN1,0 МПа JAFAR со штурвалом</t>
  </si>
  <si>
    <t>ТЦ_23.8.03.11_63_6319139287_06.07.2022_01</t>
  </si>
  <si>
    <t>Фланец под втулку расточенный Д-200 мм</t>
  </si>
  <si>
    <t>ТЦ_23.8.03.11_63_6319139287_27.01.2022_01</t>
  </si>
  <si>
    <t>Фланец под втулку расточенный Д-400 мм</t>
  </si>
  <si>
    <t>ТЦ_23.8.03.11_63_6319189182_12.05.2022_01</t>
  </si>
  <si>
    <t>Фланец под втулку расточенный Д-100 мм</t>
  </si>
  <si>
    <t>ТЦ_24.3.05.01_63_6319139287_27.01.2022_01</t>
  </si>
  <si>
    <t>Втулка ПЭ100 SDR17 DN400</t>
  </si>
  <si>
    <t>ФССЦ-01.2.01.02-0054</t>
  </si>
  <si>
    <t>ФССЦ-01.2.03.03-0013</t>
  </si>
  <si>
    <t>ФССЦ-01.7.03.01-0001</t>
  </si>
  <si>
    <t>Вода (ФЕР01-02-006-01)</t>
  </si>
  <si>
    <t>ФССЦ-01.7.15.10-0067</t>
  </si>
  <si>
    <t>Скобы ходовые</t>
  </si>
  <si>
    <t>ФССЦ-02.2.05.04-1767</t>
  </si>
  <si>
    <t>Щебень М 400, фракция 20-40 мм, группа 2</t>
  </si>
  <si>
    <t>ФССЦ-02.3.01.02-1005</t>
  </si>
  <si>
    <t>Песок природный II класс, очень мелкий, круглые сита</t>
  </si>
  <si>
    <t>ФССЦ-04.1.02.05-0003</t>
  </si>
  <si>
    <t>ФССЦ-04.1.02.05-0004</t>
  </si>
  <si>
    <t>ФССЦ-04.1.02.05-0006</t>
  </si>
  <si>
    <t>Смеси бетонные тяжелого бетона (БСТ), класс В15 (М200)</t>
  </si>
  <si>
    <t>ФССЦ-04.1.02.05-0007</t>
  </si>
  <si>
    <t>Смеси бетонные тяжелого бетона (БСТ), класс В20 (М250)</t>
  </si>
  <si>
    <t>ФССЦ-04.3.01.09-0012</t>
  </si>
  <si>
    <t>ФССЦ-04.3.01.09-0014</t>
  </si>
  <si>
    <t>Раствор готовый кладочный, цементный, М100</t>
  </si>
  <si>
    <t>ФССЦ-04.3.01.09-0015</t>
  </si>
  <si>
    <t>Раствор готовый кладочный, цементный, М150</t>
  </si>
  <si>
    <t>ФССЦ-05.1.01.04-0006</t>
  </si>
  <si>
    <t>Балка перекрытий теплотрасс Б-7, бетон B25 (М350), объем 0,71 м3, расход арматуры 90,94 кг</t>
  </si>
  <si>
    <t>ФССЦ-05.1.01.09-0001</t>
  </si>
  <si>
    <t>ФССЦ-05.1.01.09-0042</t>
  </si>
  <si>
    <t>Кольцо опорное КО-6 /бетон B15 (М200), объем 0,02 м3, расход арматуры 1,10 кг</t>
  </si>
  <si>
    <t>ФССЦ-05.1.01.09-0051</t>
  </si>
  <si>
    <t>Кольцо стеновое смотровых колодцев КС7.3, бетон B15 (М200), объем 0,05 м3, расход арматуры 1,64 кг</t>
  </si>
  <si>
    <t>ФССЦ-05.1.01.09-0073</t>
  </si>
  <si>
    <t>Кольцо стеновое смотровых колодцев КС20.9, бетон B15 (М200), объем 0,59 м3, расход арматуры 19,88 кг</t>
  </si>
  <si>
    <t>ФССЦ-05.1.01.09-0074</t>
  </si>
  <si>
    <t>Кольцо стеновое смотровых колодцев КС20.9Б, бетон B15 (М200), объем 0,44 м3, расход арматуры 34,60 кг</t>
  </si>
  <si>
    <t>ФССЦ-05.1.01.11-0046</t>
  </si>
  <si>
    <t>Плита днища ПН20, бетон B15 (М200), объем 0,59 м3, расход арматуры 79,44 кг</t>
  </si>
  <si>
    <t>ФССЦ-05.1.01.12-0012</t>
  </si>
  <si>
    <t>Плита перекрытия лотков и каналов ПО-3, бетон В25 (М350), объем 0,36 м3, расход арматуры 37,5 кг</t>
  </si>
  <si>
    <t>ФССЦ-05.1.01.12-0013</t>
  </si>
  <si>
    <t>Плита перекрытия лотков и каналов ПО-4, бетон В25 (М350), объем 0,61 м3, расход арматуры 52,7 кг</t>
  </si>
  <si>
    <t>ФССЦ-05.1.01.13-0043</t>
  </si>
  <si>
    <t>ФССЦ-05.1.06.09-0010</t>
  </si>
  <si>
    <t>Плиты перекрытия 2ПП20-2, бетон B15, объем 0,48 м3, расход арматуры 84,49 кг</t>
  </si>
  <si>
    <t>ФССЦ-05.1.06.14-0012</t>
  </si>
  <si>
    <t xml:space="preserve">   - Плиты перекрытий железобетонные из легких бетонов плотностью 1600 кг/м3 и более (П16д-15)</t>
  </si>
  <si>
    <t xml:space="preserve">   - Плиты перекрытий железобетонные из легких бетонов плотностью 1600 кг/м3 и более (П19д-15)</t>
  </si>
  <si>
    <t>ФССЦ-05.1.08.06-0058</t>
  </si>
  <si>
    <t>Плиты дорожные ПД6, бетон B20, объем 0,85 м3, расход арматуры 99,30 кг</t>
  </si>
  <si>
    <t>ФССЦ-05.2.02.01-0037</t>
  </si>
  <si>
    <t>Блоки бетонные для стен подвалов полнотелые ФБС9-5-6-Т, бетон B7,5 (М100, объем 0,244 м3, расход арматуры 0,76 кг</t>
  </si>
  <si>
    <t>ФССЦ-05.2.02.01-0044</t>
  </si>
  <si>
    <t>Блоки бетонные для стен подвалов полнотелые ФБС12-5-3-Т, бетон B7,5 (М100, объем 0,159 м3, расход арматуры 0,74 кг</t>
  </si>
  <si>
    <t>ФССЦ-05.2.02.01-0046</t>
  </si>
  <si>
    <t>Блоки бетонные для стен подвалов полнотелые ФБС12-5-6-Т, бетон B7,5 (М100, объем 0,331 м3, расход арматуры 1,46 кг</t>
  </si>
  <si>
    <t>ФССЦ-07.2.05.01-0032</t>
  </si>
  <si>
    <t>Ограждения лестничных проемов, лестничные марши, пожарные лестницы</t>
  </si>
  <si>
    <t>ФССЦ-08.1.02.06-0041</t>
  </si>
  <si>
    <t>Люк чугунный легкий</t>
  </si>
  <si>
    <t>ФССЦ-08.1.02.06-0043</t>
  </si>
  <si>
    <t>Люк чугунный тяжелый</t>
  </si>
  <si>
    <t>ФССЦ-08.4.03.02-0004</t>
  </si>
  <si>
    <t>Сталь арматурная, горячекатаная, гладкая, класс А-I, диаметр 12 мм</t>
  </si>
  <si>
    <t>ФССЦ-08.4.03.02-0006</t>
  </si>
  <si>
    <t>Сталь арматурная, горячекатаная, гладкая, класс А-I, диаметр 16-18 мм</t>
  </si>
  <si>
    <t>ФССЦ-08.4.03.03-0002</t>
  </si>
  <si>
    <t>Сталь арматурная рифленая свариваемая, класс А500С, диаметр 8 мм</t>
  </si>
  <si>
    <t>ФССЦ-08.4.03.03-0004</t>
  </si>
  <si>
    <t>Сталь арматурная рифленая свариваемая, класс А500С, диаметр 12 мм</t>
  </si>
  <si>
    <t>ФССЦ-08.4.03.04-0001</t>
  </si>
  <si>
    <t>ФССЦ-12.1.02.15-1017</t>
  </si>
  <si>
    <t>Лента бандажная рулонная битумно-полимерная СБС-модифицированная на нетканой основе с мелкозернистой посыпкой и наплавляемым слоем, ширина 200 мм</t>
  </si>
  <si>
    <t>ФССЦ-18.1.10.04-0004</t>
  </si>
  <si>
    <t>Гидрант пожарный подземный, номинальное давление 1,0 МПа (10 кгс/см2), номинальный диаметр 125 мм, высота 1500 мм</t>
  </si>
  <si>
    <t>ФССЦ-18.1.10.04-0005</t>
  </si>
  <si>
    <t>Гидрант пожарный подземный, номинальное давление 1,0 МПа (10 кгс/см2), номинальный диаметр 125 мм, высота 1750 мм</t>
  </si>
  <si>
    <t>ФССЦ-18.1.10.04-0011</t>
  </si>
  <si>
    <t>ФССЦ-23.1.02.04-0010</t>
  </si>
  <si>
    <t>Сальник набивной (серия 5.900-2) длиной 200 мм, диаметром условного прохода 400 мм</t>
  </si>
  <si>
    <t>ФССЦ-23.1.02.04-0039</t>
  </si>
  <si>
    <t>Сальник набивной (серия 5.900-2) длиной 500 мм, диаметром условного прохода 100 мм</t>
  </si>
  <si>
    <t>ФССЦ-23.1.02.04-0042</t>
  </si>
  <si>
    <t>Сальник набивной (серия 5.900-2) длиной 500 мм, диаметром условного прохода 200 мм</t>
  </si>
  <si>
    <t>ФССЦ-23.1.02.04-0046</t>
  </si>
  <si>
    <t>Сальник набивной (серия 5.900-2) длиной 500 мм, диаметром условного прохода 400 мм</t>
  </si>
  <si>
    <t>ФССЦ-23.5.01.08-0017</t>
  </si>
  <si>
    <t>Трубы стальные электросварные прямошовные и спиральношовные, класс прочности К38, наружный диаметр 426 мм, толщина стенки 9 мм</t>
  </si>
  <si>
    <t>ФССЦ-23.5.01.08-0035</t>
  </si>
  <si>
    <t>Трубы стальные электросварные прямошовные и спиральношовные, класс прочности К38, наружный диаметр 630 мм, толщина стенки 10 мм</t>
  </si>
  <si>
    <t>ФССЦ-23.5.02.02-0075</t>
  </si>
  <si>
    <t>Трубы стальные электросварные прямошовные со снятой фаской из стали марок БСт2кп-БСт4кп и БСт2пс-БСт4пс, наружный диаметр 159 мм, толщина стенки 5 мм</t>
  </si>
  <si>
    <t>ФССЦ-23.8.03.11-0653</t>
  </si>
  <si>
    <t>Фланцы стальные плоские приварные из стали ВСт3сп2, ВСт3сп3, номинальное давление 1,0 МПа, номинальный диаметр 50 мм</t>
  </si>
  <si>
    <t>ФССЦ-23.8.03.11-0656</t>
  </si>
  <si>
    <t>Фланцы стальные плоские приварные из стали ВСт3сп2, ВСт3сп3, номинальное давление 1,0 МПа, номинальный диаметр 100 мм</t>
  </si>
  <si>
    <t>ФССЦ-23.8.03.11-0659</t>
  </si>
  <si>
    <t>Фланцы стальные плоские приварные из стали ВСт3сп2, ВСт3сп3, номинальное давление 1,0 МПа, номинальный диаметр 200 мм</t>
  </si>
  <si>
    <t>ФССЦ-23.8.03.11-0663</t>
  </si>
  <si>
    <t>Фланцы стальные плоские приварные из стали ВСт3сп2, ВСт3сп3, номинальное давление 1,0 МПа, номинальный диаметр 400 мм</t>
  </si>
  <si>
    <t>ФССЦ-23.8.03.12-0011</t>
  </si>
  <si>
    <t>ФССЦ-23.8.04.06-0097</t>
  </si>
  <si>
    <t>Отвод крутоизогнутый, радиус кривизны 1,5 мм, номинальное давление до 16 МПа, номинальный диаметр 200 мм, наружный диаметр 219 мм, толщина стенки 9 мм</t>
  </si>
  <si>
    <t>ФССЦ-23.8.04.08-0093</t>
  </si>
  <si>
    <t>Переходы концентрические, номинальное давление 16 МПа, наружный диаметр и толщина стенки 219х10-57х4 мм</t>
  </si>
  <si>
    <t>ФССЦ-23.8.04.08-0099</t>
  </si>
  <si>
    <t>Переходы концентрические, номинальное давление 16 МПа, наружный диаметр и толщина стенки 219х10-108х6 мм</t>
  </si>
  <si>
    <t>ФССЦ-23.8.04.08-0114</t>
  </si>
  <si>
    <t>Переходы концентрические, номинальное давление 16 МПа, наружный диаметр и толщина стенки 325х10-108х4 мм</t>
  </si>
  <si>
    <t>ФССЦ-23.8.04.08-0137</t>
  </si>
  <si>
    <t>Переходы концентрические, номинальное давление 16 МПа, наружный диаметр и толщина стенки 426х10-325х8 мм (426х16-219х10 мм)</t>
  </si>
  <si>
    <t>ФССЦ-23.8.04.12-0089</t>
  </si>
  <si>
    <t>Тройники переходные, номинальное давление до 16 МПа, номинальный диаметр 400х300 мм, наружный диаметр и толщина стенки 426х10-325х8 мм (426х10-325х10 мм)</t>
  </si>
  <si>
    <t>ФССЦ-23.8.04.12-0133</t>
  </si>
  <si>
    <t>Тройники равнопроходные, номинальное давление до 16 МПа, номинальный диаметр 200 мм, наружный диаметр и толщина стенки 219х8,0 мм</t>
  </si>
  <si>
    <t>ФССЦ-23.8.04.12-0146</t>
  </si>
  <si>
    <t>Тройники равнопроходные, номинальное давление до 16 МПа, номинальный диаметр 400 мм, наружный диаметр и толщина стенки 426х10,0 мм (426х12 мм)</t>
  </si>
  <si>
    <t>ФССЦ-23.8.05.01-0002</t>
  </si>
  <si>
    <t>Заглушка фланцевая из высокопрочного чугуна ЗФ с внутренним цементно-песчаным покрытием и наружным лаковым покрытием, номинальный диаметр 150 мм</t>
  </si>
  <si>
    <t>ФССЦ-23.8.05.01-0003</t>
  </si>
  <si>
    <t>Заглушка фланцевая из высокопрочного чугуна ЗФ с внутренним цементно-песчаным покрытием и наружным лаковым покрытием, номинальный диаметр 200 мм</t>
  </si>
  <si>
    <t>ФССЦ-23.8.05.01-0006</t>
  </si>
  <si>
    <t>Заглушка фланцевая из высокопрочного чугуна ЗФ с внутренним цементно-песчаным покрытием и наружным лаковым покрытием, номинальный диаметр 400 мм</t>
  </si>
  <si>
    <t>ФССЦ-23.8.05.12-0095</t>
  </si>
  <si>
    <t>Тройник фланцевый с пожарной подставкой из высокопрочного чугуна с внутренним цементно- песчаным покрытием и наружным лаковым покрытием, диаметр 200х150 мм</t>
  </si>
  <si>
    <t>ФССЦ-23.8.05.15-0002</t>
  </si>
  <si>
    <t>ФССЦ-23.8.05.15-0003</t>
  </si>
  <si>
    <t>ФССЦ-24.3.03.13-0046</t>
  </si>
  <si>
    <t>Трубы напорные полиэтиленовые ПЭ100, стандартное размерное отношение SDR17, номинальный наружный диаметр 110 мм, толщина стенки 6,6 мм</t>
  </si>
  <si>
    <t>ФССЦ-24.3.03.13-0052</t>
  </si>
  <si>
    <t>Трубы напорные полиэтиленовые ПЭ100, стандартное размерное отношение SDR17, номинальный наружный диаметр 225 мм, толщина стенки 13,4 мм</t>
  </si>
  <si>
    <t>ФССЦ-24.3.03.13-0057</t>
  </si>
  <si>
    <t>Трубы напорные полиэтиленовые ПЭ100, стандартное размерное отношение SDR17, номинальный наружный диаметр 400 мм, толщина стенки 23,7 мм</t>
  </si>
  <si>
    <t>ФССЦ-24.3.05.01-0011</t>
  </si>
  <si>
    <t>Втулка полиэтиленовая под фланец литая удлиненная, ПЭ100, стандартное размерное отношение SDR17, номинальный наружный диаметр 110 мм</t>
  </si>
  <si>
    <t>ФССЦ-24.3.05.01-0013</t>
  </si>
  <si>
    <t>Втулка полиэтиленовая под фланец литая удлиненная, ПЭ100, стандартное размерное отношение SDR17, номинальный наружный диаметр 225 мм</t>
  </si>
  <si>
    <t>ФССЦ-24.3.05.08-0654</t>
  </si>
  <si>
    <t>Отвод полиэтиленовый сварной 90°, ПЭ100, к напорным трубам 1,0 МПа (10 кгс/см2), диаметр 630 мм</t>
  </si>
  <si>
    <t>Итого "Материалы"</t>
  </si>
  <si>
    <t>Ресурсная ведомость</t>
  </si>
  <si>
    <t>ВЕДОМОСТЬ РЕСУРСОВ</t>
  </si>
  <si>
    <t>Составил: Вед.инженер СДО А.А.Клюева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</si>
</sst>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Arial Cyr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b/>
      <i/>
      <sz val="10"/>
      <name val="Arial"/>
      <family val="2"/>
      <charset val="204"/>
    </font>
    <font>
      <b/>
      <i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7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6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6" fillId="0" borderId="1">
      <alignment vertical="top" wrapText="1"/>
    </xf>
    <xf numFmtId="0" fontId="3" fillId="0" borderId="0"/>
  </cellStyleXfs>
  <cellXfs count="38">
    <xf numFmtId="0" fontId="0" fillId="0" borderId="0" xfId="0"/>
    <xf numFmtId="49" fontId="8" fillId="0" borderId="0" xfId="0" applyNumberFormat="1" applyFont="1"/>
    <xf numFmtId="0" fontId="8" fillId="0" borderId="0" xfId="0" applyFont="1"/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center" vertical="top" wrapText="1"/>
    </xf>
    <xf numFmtId="49" fontId="8" fillId="0" borderId="0" xfId="0" applyNumberFormat="1" applyFont="1" applyAlignment="1">
      <alignment horizontal="center" vertical="top" wrapText="1"/>
    </xf>
    <xf numFmtId="0" fontId="8" fillId="0" borderId="0" xfId="0" applyFont="1" applyAlignment="1">
      <alignment horizontal="right" vertical="top" wrapText="1"/>
    </xf>
    <xf numFmtId="0" fontId="10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0" xfId="23" applyFont="1" applyAlignment="1">
      <alignment horizontal="left" vertical="top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20" applyFont="1" applyBorder="1" applyAlignment="1">
      <alignment horizontal="center"/>
    </xf>
    <xf numFmtId="49" fontId="8" fillId="0" borderId="2" xfId="20" applyNumberFormat="1" applyFont="1" applyBorder="1" applyAlignment="1">
      <alignment horizontal="center"/>
    </xf>
    <xf numFmtId="49" fontId="11" fillId="0" borderId="1" xfId="0" applyNumberFormat="1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49" fontId="13" fillId="0" borderId="1" xfId="0" applyNumberFormat="1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right" vertical="top" wrapText="1"/>
    </xf>
    <xf numFmtId="49" fontId="11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right" vertical="top" wrapText="1"/>
    </xf>
    <xf numFmtId="0" fontId="9" fillId="0" borderId="0" xfId="0" applyFont="1" applyAlignment="1">
      <alignment horizontal="center" vertical="center"/>
    </xf>
    <xf numFmtId="2" fontId="8" fillId="0" borderId="1" xfId="0" applyNumberFormat="1" applyFont="1" applyBorder="1" applyAlignment="1">
      <alignment horizontal="right" vertical="top" wrapText="1"/>
    </xf>
    <xf numFmtId="2" fontId="11" fillId="0" borderId="1" xfId="0" applyNumberFormat="1" applyFont="1" applyBorder="1" applyAlignment="1">
      <alignment horizontal="right" vertical="top" wrapText="1"/>
    </xf>
  </cellXfs>
  <cellStyles count="27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Титул" xfId="2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B1:H164"/>
  <sheetViews>
    <sheetView showGridLines="0" tabSelected="1" topLeftCell="B154" zoomScaleNormal="100" workbookViewId="0">
      <selection activeCell="C176" sqref="C176"/>
    </sheetView>
  </sheetViews>
  <sheetFormatPr defaultRowHeight="12.75" x14ac:dyDescent="0.2"/>
  <cols>
    <col min="1" max="1" width="0" style="2" hidden="1" customWidth="1"/>
    <col min="2" max="2" width="8.7109375" style="1" customWidth="1"/>
    <col min="3" max="3" width="33.140625" style="2" customWidth="1"/>
    <col min="4" max="4" width="10.7109375" style="2" customWidth="1"/>
    <col min="5" max="5" width="10.7109375" style="1" customWidth="1"/>
    <col min="6" max="6" width="15.28515625" style="2" customWidth="1"/>
    <col min="7" max="7" width="15.42578125" style="2" customWidth="1"/>
    <col min="8" max="8" width="13.28515625" style="2" customWidth="1"/>
    <col min="9" max="16384" width="9.140625" style="2"/>
  </cols>
  <sheetData>
    <row r="1" spans="2:8" ht="15" customHeight="1" x14ac:dyDescent="0.2">
      <c r="B1" s="35" t="s">
        <v>304</v>
      </c>
      <c r="C1" s="35"/>
      <c r="D1" s="35"/>
      <c r="E1" s="35"/>
      <c r="F1" s="35"/>
      <c r="G1" s="35"/>
      <c r="H1" s="35"/>
    </row>
    <row r="2" spans="2:8" ht="15" customHeight="1" x14ac:dyDescent="0.2">
      <c r="B2" s="10"/>
      <c r="C2" s="10"/>
      <c r="D2" s="10"/>
      <c r="E2" s="10"/>
      <c r="F2" s="10"/>
      <c r="G2" s="10"/>
      <c r="H2" s="10"/>
    </row>
    <row r="3" spans="2:8" ht="12.75" customHeight="1" x14ac:dyDescent="0.2">
      <c r="B3" s="11" t="s">
        <v>8</v>
      </c>
      <c r="C3" s="14" t="s">
        <v>0</v>
      </c>
      <c r="D3" s="14" t="s">
        <v>1</v>
      </c>
      <c r="E3" s="17" t="s">
        <v>7</v>
      </c>
      <c r="F3" s="9" t="s">
        <v>4</v>
      </c>
      <c r="G3" s="20" t="s">
        <v>6</v>
      </c>
      <c r="H3" s="20"/>
    </row>
    <row r="4" spans="2:8" ht="12.75" customHeight="1" x14ac:dyDescent="0.2">
      <c r="B4" s="12"/>
      <c r="C4" s="15"/>
      <c r="D4" s="15"/>
      <c r="E4" s="18"/>
      <c r="F4" s="8" t="s">
        <v>2</v>
      </c>
      <c r="G4" s="8" t="s">
        <v>2</v>
      </c>
      <c r="H4" s="8" t="s">
        <v>3</v>
      </c>
    </row>
    <row r="5" spans="2:8" x14ac:dyDescent="0.2">
      <c r="B5" s="13"/>
      <c r="C5" s="16"/>
      <c r="D5" s="16"/>
      <c r="E5" s="19"/>
      <c r="F5" s="7" t="s">
        <v>5</v>
      </c>
      <c r="G5" s="7" t="s">
        <v>5</v>
      </c>
      <c r="H5" s="7" t="s">
        <v>5</v>
      </c>
    </row>
    <row r="6" spans="2:8" x14ac:dyDescent="0.2">
      <c r="B6" s="21">
        <v>1</v>
      </c>
      <c r="C6" s="21">
        <v>2</v>
      </c>
      <c r="D6" s="21">
        <v>3</v>
      </c>
      <c r="E6" s="22">
        <v>4</v>
      </c>
      <c r="F6" s="21">
        <v>5</v>
      </c>
      <c r="G6" s="21">
        <v>6</v>
      </c>
      <c r="H6" s="21">
        <v>7</v>
      </c>
    </row>
    <row r="7" spans="2:8" ht="17.850000000000001" customHeight="1" x14ac:dyDescent="0.2">
      <c r="B7" s="23" t="s">
        <v>303</v>
      </c>
      <c r="C7" s="24"/>
      <c r="D7" s="24"/>
      <c r="E7" s="24"/>
      <c r="F7" s="24"/>
      <c r="G7" s="24"/>
      <c r="H7" s="24"/>
    </row>
    <row r="8" spans="2:8" ht="17.850000000000001" customHeight="1" x14ac:dyDescent="0.2">
      <c r="B8" s="23" t="s">
        <v>9</v>
      </c>
      <c r="C8" s="24"/>
      <c r="D8" s="24"/>
      <c r="E8" s="24"/>
      <c r="F8" s="24"/>
      <c r="G8" s="24"/>
      <c r="H8" s="24"/>
    </row>
    <row r="9" spans="2:8" ht="17.850000000000001" customHeight="1" x14ac:dyDescent="0.2">
      <c r="B9" s="25" t="s">
        <v>10</v>
      </c>
      <c r="C9" s="26"/>
      <c r="D9" s="26"/>
      <c r="E9" s="26"/>
      <c r="F9" s="26"/>
      <c r="G9" s="26"/>
      <c r="H9" s="26"/>
    </row>
    <row r="10" spans="2:8" ht="38.25" x14ac:dyDescent="0.2">
      <c r="B10" s="27" t="s">
        <v>11</v>
      </c>
      <c r="C10" s="28" t="s">
        <v>13</v>
      </c>
      <c r="D10" s="29" t="s">
        <v>12</v>
      </c>
      <c r="E10" s="27">
        <v>5.42</v>
      </c>
      <c r="F10" s="30">
        <v>10.31</v>
      </c>
      <c r="G10" s="30">
        <v>55.88</v>
      </c>
      <c r="H10" s="36">
        <f>G10*4.84</f>
        <v>270.45920000000001</v>
      </c>
    </row>
    <row r="11" spans="2:8" ht="38.25" x14ac:dyDescent="0.2">
      <c r="B11" s="27" t="s">
        <v>11</v>
      </c>
      <c r="C11" s="28" t="s">
        <v>14</v>
      </c>
      <c r="D11" s="29" t="s">
        <v>12</v>
      </c>
      <c r="E11" s="27">
        <v>9.3040000000000003</v>
      </c>
      <c r="F11" s="30">
        <v>5.86</v>
      </c>
      <c r="G11" s="30">
        <v>54.52</v>
      </c>
      <c r="H11" s="36">
        <f t="shared" ref="H11:H74" si="0">G11*4.84</f>
        <v>263.8768</v>
      </c>
    </row>
    <row r="12" spans="2:8" ht="38.25" x14ac:dyDescent="0.2">
      <c r="B12" s="27" t="s">
        <v>11</v>
      </c>
      <c r="C12" s="28" t="s">
        <v>15</v>
      </c>
      <c r="D12" s="29" t="s">
        <v>12</v>
      </c>
      <c r="E12" s="27">
        <v>2.5577999999999999</v>
      </c>
      <c r="F12" s="30">
        <v>17.59</v>
      </c>
      <c r="G12" s="30">
        <v>44.99</v>
      </c>
      <c r="H12" s="36">
        <f t="shared" si="0"/>
        <v>217.7516</v>
      </c>
    </row>
    <row r="13" spans="2:8" ht="25.5" x14ac:dyDescent="0.2">
      <c r="B13" s="27" t="s">
        <v>16</v>
      </c>
      <c r="C13" s="28" t="s">
        <v>17</v>
      </c>
      <c r="D13" s="29" t="s">
        <v>18</v>
      </c>
      <c r="E13" s="27">
        <v>8.4000000000000005E-2</v>
      </c>
      <c r="F13" s="30">
        <v>1383.1</v>
      </c>
      <c r="G13" s="30">
        <v>116.18</v>
      </c>
      <c r="H13" s="36">
        <f t="shared" si="0"/>
        <v>562.31119999999999</v>
      </c>
    </row>
    <row r="14" spans="2:8" ht="38.25" x14ac:dyDescent="0.2">
      <c r="B14" s="27" t="s">
        <v>19</v>
      </c>
      <c r="C14" s="28" t="s">
        <v>20</v>
      </c>
      <c r="D14" s="29" t="s">
        <v>18</v>
      </c>
      <c r="E14" s="27">
        <v>3.4368000000000003E-2</v>
      </c>
      <c r="F14" s="30">
        <v>31060</v>
      </c>
      <c r="G14" s="30">
        <v>1067.47</v>
      </c>
      <c r="H14" s="36">
        <f t="shared" si="0"/>
        <v>5166.5547999999999</v>
      </c>
    </row>
    <row r="15" spans="2:8" ht="25.5" x14ac:dyDescent="0.2">
      <c r="B15" s="27" t="s">
        <v>21</v>
      </c>
      <c r="C15" s="28" t="s">
        <v>22</v>
      </c>
      <c r="D15" s="29" t="s">
        <v>18</v>
      </c>
      <c r="E15" s="27">
        <v>2.4198119999999999</v>
      </c>
      <c r="F15" s="30">
        <v>3390</v>
      </c>
      <c r="G15" s="30">
        <v>8203.16</v>
      </c>
      <c r="H15" s="36">
        <f t="shared" si="0"/>
        <v>39703.294399999999</v>
      </c>
    </row>
    <row r="16" spans="2:8" ht="25.5" x14ac:dyDescent="0.2">
      <c r="B16" s="27" t="s">
        <v>23</v>
      </c>
      <c r="C16" s="28" t="s">
        <v>24</v>
      </c>
      <c r="D16" s="29" t="s">
        <v>18</v>
      </c>
      <c r="E16" s="27">
        <v>2.6775E-2</v>
      </c>
      <c r="F16" s="30">
        <v>1500</v>
      </c>
      <c r="G16" s="30">
        <v>40.159999999999997</v>
      </c>
      <c r="H16" s="36">
        <f t="shared" si="0"/>
        <v>194.37439999999998</v>
      </c>
    </row>
    <row r="17" spans="2:8" ht="25.5" x14ac:dyDescent="0.2">
      <c r="B17" s="27" t="s">
        <v>25</v>
      </c>
      <c r="C17" s="28" t="s">
        <v>26</v>
      </c>
      <c r="D17" s="29" t="s">
        <v>18</v>
      </c>
      <c r="E17" s="27">
        <v>4.9632000000000001E-3</v>
      </c>
      <c r="F17" s="30">
        <v>2606.9</v>
      </c>
      <c r="G17" s="30">
        <v>12.94</v>
      </c>
      <c r="H17" s="36">
        <f t="shared" si="0"/>
        <v>62.629599999999996</v>
      </c>
    </row>
    <row r="18" spans="2:8" ht="25.5" x14ac:dyDescent="0.2">
      <c r="B18" s="27" t="s">
        <v>27</v>
      </c>
      <c r="C18" s="28" t="s">
        <v>28</v>
      </c>
      <c r="D18" s="29" t="s">
        <v>29</v>
      </c>
      <c r="E18" s="27">
        <v>0.112</v>
      </c>
      <c r="F18" s="30">
        <v>38.89</v>
      </c>
      <c r="G18" s="30">
        <v>4.3600000000000003</v>
      </c>
      <c r="H18" s="36">
        <f t="shared" si="0"/>
        <v>21.102399999999999</v>
      </c>
    </row>
    <row r="19" spans="2:8" ht="38.25" x14ac:dyDescent="0.2">
      <c r="B19" s="27" t="s">
        <v>30</v>
      </c>
      <c r="C19" s="28" t="s">
        <v>31</v>
      </c>
      <c r="D19" s="29" t="s">
        <v>18</v>
      </c>
      <c r="E19" s="27">
        <v>4.6800000000000001E-3</v>
      </c>
      <c r="F19" s="30">
        <v>4041.7</v>
      </c>
      <c r="G19" s="30">
        <v>18.920000000000002</v>
      </c>
      <c r="H19" s="36">
        <f t="shared" si="0"/>
        <v>91.572800000000001</v>
      </c>
    </row>
    <row r="20" spans="2:8" ht="25.5" x14ac:dyDescent="0.2">
      <c r="B20" s="27" t="s">
        <v>32</v>
      </c>
      <c r="C20" s="28" t="s">
        <v>33</v>
      </c>
      <c r="D20" s="29" t="s">
        <v>29</v>
      </c>
      <c r="E20" s="27">
        <v>0.3338235</v>
      </c>
      <c r="F20" s="30">
        <v>6.09</v>
      </c>
      <c r="G20" s="30">
        <v>2.0299999999999998</v>
      </c>
      <c r="H20" s="36">
        <f t="shared" si="0"/>
        <v>9.8251999999999988</v>
      </c>
    </row>
    <row r="21" spans="2:8" ht="25.5" x14ac:dyDescent="0.2">
      <c r="B21" s="27" t="s">
        <v>34</v>
      </c>
      <c r="C21" s="28" t="s">
        <v>35</v>
      </c>
      <c r="D21" s="29" t="s">
        <v>12</v>
      </c>
      <c r="E21" s="27">
        <v>82.670603900000003</v>
      </c>
      <c r="F21" s="30">
        <v>2.44</v>
      </c>
      <c r="G21" s="30">
        <v>201.72</v>
      </c>
      <c r="H21" s="36">
        <f t="shared" si="0"/>
        <v>976.32479999999998</v>
      </c>
    </row>
    <row r="22" spans="2:8" ht="25.5" x14ac:dyDescent="0.2">
      <c r="B22" s="27" t="s">
        <v>36</v>
      </c>
      <c r="C22" s="28" t="s">
        <v>37</v>
      </c>
      <c r="D22" s="29" t="s">
        <v>38</v>
      </c>
      <c r="E22" s="27">
        <v>571.28800000000001</v>
      </c>
      <c r="F22" s="30">
        <v>30</v>
      </c>
      <c r="G22" s="30">
        <v>17138.64</v>
      </c>
      <c r="H22" s="36">
        <f t="shared" si="0"/>
        <v>82951.017599999992</v>
      </c>
    </row>
    <row r="23" spans="2:8" ht="25.5" x14ac:dyDescent="0.2">
      <c r="B23" s="27" t="s">
        <v>39</v>
      </c>
      <c r="C23" s="28" t="s">
        <v>40</v>
      </c>
      <c r="D23" s="29" t="s">
        <v>41</v>
      </c>
      <c r="E23" s="27">
        <v>1.5480000000000001E-2</v>
      </c>
      <c r="F23" s="30">
        <v>253.8</v>
      </c>
      <c r="G23" s="30">
        <v>3.93</v>
      </c>
      <c r="H23" s="36">
        <f t="shared" si="0"/>
        <v>19.0212</v>
      </c>
    </row>
    <row r="24" spans="2:8" ht="25.5" x14ac:dyDescent="0.2">
      <c r="B24" s="27" t="s">
        <v>42</v>
      </c>
      <c r="C24" s="28" t="s">
        <v>43</v>
      </c>
      <c r="D24" s="29" t="s">
        <v>38</v>
      </c>
      <c r="E24" s="27">
        <v>2.9359999999999999</v>
      </c>
      <c r="F24" s="30">
        <v>3.62</v>
      </c>
      <c r="G24" s="30">
        <v>10.63</v>
      </c>
      <c r="H24" s="36">
        <f t="shared" si="0"/>
        <v>51.449200000000005</v>
      </c>
    </row>
    <row r="25" spans="2:8" ht="25.5" x14ac:dyDescent="0.2">
      <c r="B25" s="27" t="s">
        <v>44</v>
      </c>
      <c r="C25" s="28" t="s">
        <v>45</v>
      </c>
      <c r="D25" s="29" t="s">
        <v>18</v>
      </c>
      <c r="E25" s="27">
        <v>0.208199</v>
      </c>
      <c r="F25" s="30">
        <v>30030</v>
      </c>
      <c r="G25" s="30">
        <v>6252.22</v>
      </c>
      <c r="H25" s="36">
        <f t="shared" si="0"/>
        <v>30260.7448</v>
      </c>
    </row>
    <row r="26" spans="2:8" ht="25.5" x14ac:dyDescent="0.2">
      <c r="B26" s="27" t="s">
        <v>46</v>
      </c>
      <c r="C26" s="28" t="s">
        <v>47</v>
      </c>
      <c r="D26" s="29" t="s">
        <v>29</v>
      </c>
      <c r="E26" s="27">
        <v>8.6E-3</v>
      </c>
      <c r="F26" s="30">
        <v>37.29</v>
      </c>
      <c r="G26" s="30">
        <v>0.32</v>
      </c>
      <c r="H26" s="36">
        <f t="shared" si="0"/>
        <v>1.5488</v>
      </c>
    </row>
    <row r="27" spans="2:8" ht="25.5" x14ac:dyDescent="0.2">
      <c r="B27" s="27" t="s">
        <v>48</v>
      </c>
      <c r="C27" s="28" t="s">
        <v>49</v>
      </c>
      <c r="D27" s="29" t="s">
        <v>18</v>
      </c>
      <c r="E27" s="27">
        <v>5.2469500000000002E-2</v>
      </c>
      <c r="F27" s="30">
        <v>10315.01</v>
      </c>
      <c r="G27" s="30">
        <v>541.22</v>
      </c>
      <c r="H27" s="36">
        <f t="shared" si="0"/>
        <v>2619.5048000000002</v>
      </c>
    </row>
    <row r="28" spans="2:8" ht="25.5" x14ac:dyDescent="0.2">
      <c r="B28" s="27" t="s">
        <v>50</v>
      </c>
      <c r="C28" s="28" t="s">
        <v>51</v>
      </c>
      <c r="D28" s="29" t="s">
        <v>18</v>
      </c>
      <c r="E28" s="27">
        <v>3.7643999999999997E-2</v>
      </c>
      <c r="F28" s="30">
        <v>9424</v>
      </c>
      <c r="G28" s="30">
        <v>354.76</v>
      </c>
      <c r="H28" s="36">
        <f t="shared" si="0"/>
        <v>1717.0383999999999</v>
      </c>
    </row>
    <row r="29" spans="2:8" ht="38.25" x14ac:dyDescent="0.2">
      <c r="B29" s="27" t="s">
        <v>52</v>
      </c>
      <c r="C29" s="28" t="s">
        <v>53</v>
      </c>
      <c r="D29" s="29" t="s">
        <v>18</v>
      </c>
      <c r="E29" s="27">
        <v>1.35E-2</v>
      </c>
      <c r="F29" s="30">
        <v>14830</v>
      </c>
      <c r="G29" s="30">
        <v>200.21</v>
      </c>
      <c r="H29" s="36">
        <f t="shared" si="0"/>
        <v>969.01639999999998</v>
      </c>
    </row>
    <row r="30" spans="2:8" ht="38.25" x14ac:dyDescent="0.2">
      <c r="B30" s="27" t="s">
        <v>54</v>
      </c>
      <c r="C30" s="28" t="s">
        <v>55</v>
      </c>
      <c r="D30" s="29" t="s">
        <v>18</v>
      </c>
      <c r="E30" s="27">
        <v>7.4999999999999997E-3</v>
      </c>
      <c r="F30" s="30">
        <v>13560</v>
      </c>
      <c r="G30" s="30">
        <v>101.7</v>
      </c>
      <c r="H30" s="36">
        <f t="shared" si="0"/>
        <v>492.22800000000001</v>
      </c>
    </row>
    <row r="31" spans="2:8" ht="38.25" x14ac:dyDescent="0.2">
      <c r="B31" s="27" t="s">
        <v>56</v>
      </c>
      <c r="C31" s="28" t="s">
        <v>57</v>
      </c>
      <c r="D31" s="29" t="s">
        <v>18</v>
      </c>
      <c r="E31" s="27">
        <v>1.24E-2</v>
      </c>
      <c r="F31" s="30">
        <v>12660</v>
      </c>
      <c r="G31" s="30">
        <v>156.97999999999999</v>
      </c>
      <c r="H31" s="36">
        <f t="shared" si="0"/>
        <v>759.78319999999997</v>
      </c>
    </row>
    <row r="32" spans="2:8" ht="25.5" x14ac:dyDescent="0.2">
      <c r="B32" s="27" t="s">
        <v>58</v>
      </c>
      <c r="C32" s="28" t="s">
        <v>59</v>
      </c>
      <c r="D32" s="29" t="s">
        <v>18</v>
      </c>
      <c r="E32" s="27">
        <v>4.5886900000000001E-2</v>
      </c>
      <c r="F32" s="30">
        <v>11978</v>
      </c>
      <c r="G32" s="30">
        <v>549.63</v>
      </c>
      <c r="H32" s="36">
        <f t="shared" si="0"/>
        <v>2660.2091999999998</v>
      </c>
    </row>
    <row r="33" spans="2:8" ht="25.5" x14ac:dyDescent="0.2">
      <c r="B33" s="27" t="s">
        <v>60</v>
      </c>
      <c r="C33" s="28" t="s">
        <v>61</v>
      </c>
      <c r="D33" s="29" t="s">
        <v>18</v>
      </c>
      <c r="E33" s="27">
        <v>1.3329999999999999E-4</v>
      </c>
      <c r="F33" s="30">
        <v>22558</v>
      </c>
      <c r="G33" s="30">
        <v>3.01</v>
      </c>
      <c r="H33" s="36">
        <f t="shared" si="0"/>
        <v>14.568399999999999</v>
      </c>
    </row>
    <row r="34" spans="2:8" ht="25.5" x14ac:dyDescent="0.2">
      <c r="B34" s="27" t="s">
        <v>62</v>
      </c>
      <c r="C34" s="28" t="s">
        <v>63</v>
      </c>
      <c r="D34" s="29" t="s">
        <v>29</v>
      </c>
      <c r="E34" s="27">
        <v>2.1850000000000001</v>
      </c>
      <c r="F34" s="30">
        <v>23.09</v>
      </c>
      <c r="G34" s="30">
        <v>50.45</v>
      </c>
      <c r="H34" s="36">
        <f t="shared" si="0"/>
        <v>244.178</v>
      </c>
    </row>
    <row r="35" spans="2:8" ht="25.5" x14ac:dyDescent="0.2">
      <c r="B35" s="27" t="s">
        <v>64</v>
      </c>
      <c r="C35" s="28" t="s">
        <v>65</v>
      </c>
      <c r="D35" s="29" t="s">
        <v>29</v>
      </c>
      <c r="E35" s="27">
        <v>81.254000000000005</v>
      </c>
      <c r="F35" s="30">
        <v>7.8</v>
      </c>
      <c r="G35" s="30">
        <v>633.78</v>
      </c>
      <c r="H35" s="36">
        <f t="shared" si="0"/>
        <v>3067.4951999999998</v>
      </c>
    </row>
    <row r="36" spans="2:8" ht="25.5" x14ac:dyDescent="0.2">
      <c r="B36" s="27" t="s">
        <v>66</v>
      </c>
      <c r="C36" s="28" t="s">
        <v>67</v>
      </c>
      <c r="D36" s="29" t="s">
        <v>38</v>
      </c>
      <c r="E36" s="27">
        <v>0.1</v>
      </c>
      <c r="F36" s="30">
        <v>37.43</v>
      </c>
      <c r="G36" s="30">
        <v>3.74</v>
      </c>
      <c r="H36" s="36">
        <f t="shared" si="0"/>
        <v>18.101600000000001</v>
      </c>
    </row>
    <row r="37" spans="2:8" ht="25.5" x14ac:dyDescent="0.2">
      <c r="B37" s="27" t="s">
        <v>68</v>
      </c>
      <c r="C37" s="28" t="s">
        <v>69</v>
      </c>
      <c r="D37" s="29" t="s">
        <v>29</v>
      </c>
      <c r="E37" s="27">
        <v>4.308E-2</v>
      </c>
      <c r="F37" s="30">
        <v>1.82</v>
      </c>
      <c r="G37" s="30">
        <v>0.08</v>
      </c>
      <c r="H37" s="36">
        <f t="shared" si="0"/>
        <v>0.38719999999999999</v>
      </c>
    </row>
    <row r="38" spans="2:8" ht="25.5" x14ac:dyDescent="0.2">
      <c r="B38" s="27" t="s">
        <v>70</v>
      </c>
      <c r="C38" s="28" t="s">
        <v>71</v>
      </c>
      <c r="D38" s="29" t="s">
        <v>72</v>
      </c>
      <c r="E38" s="27">
        <v>1.8749999999999999E-2</v>
      </c>
      <c r="F38" s="30">
        <v>84.75</v>
      </c>
      <c r="G38" s="30">
        <v>1.59</v>
      </c>
      <c r="H38" s="36">
        <f t="shared" si="0"/>
        <v>7.6955999999999998</v>
      </c>
    </row>
    <row r="39" spans="2:8" ht="25.5" x14ac:dyDescent="0.2">
      <c r="B39" s="27" t="s">
        <v>73</v>
      </c>
      <c r="C39" s="28" t="s">
        <v>74</v>
      </c>
      <c r="D39" s="29" t="s">
        <v>12</v>
      </c>
      <c r="E39" s="27">
        <v>5.8770000000000003E-4</v>
      </c>
      <c r="F39" s="30">
        <v>108.4</v>
      </c>
      <c r="G39" s="30">
        <v>0.06</v>
      </c>
      <c r="H39" s="36">
        <f t="shared" si="0"/>
        <v>0.29039999999999999</v>
      </c>
    </row>
    <row r="40" spans="2:8" ht="25.5" x14ac:dyDescent="0.2">
      <c r="B40" s="27" t="s">
        <v>75</v>
      </c>
      <c r="C40" s="28" t="s">
        <v>76</v>
      </c>
      <c r="D40" s="29" t="s">
        <v>18</v>
      </c>
      <c r="E40" s="27">
        <v>1.7719000000000001E-3</v>
      </c>
      <c r="F40" s="30">
        <v>734.5</v>
      </c>
      <c r="G40" s="30">
        <v>1.3</v>
      </c>
      <c r="H40" s="36">
        <f t="shared" si="0"/>
        <v>6.2919999999999998</v>
      </c>
    </row>
    <row r="41" spans="2:8" ht="25.5" x14ac:dyDescent="0.2">
      <c r="B41" s="27" t="s">
        <v>77</v>
      </c>
      <c r="C41" s="28" t="s">
        <v>78</v>
      </c>
      <c r="D41" s="29" t="s">
        <v>18</v>
      </c>
      <c r="E41" s="27">
        <v>3.179E-3</v>
      </c>
      <c r="F41" s="30">
        <v>2147</v>
      </c>
      <c r="G41" s="30">
        <v>6.83</v>
      </c>
      <c r="H41" s="36">
        <f t="shared" si="0"/>
        <v>33.057200000000002</v>
      </c>
    </row>
    <row r="42" spans="2:8" ht="25.5" x14ac:dyDescent="0.2">
      <c r="B42" s="27" t="s">
        <v>79</v>
      </c>
      <c r="C42" s="28" t="s">
        <v>80</v>
      </c>
      <c r="D42" s="29" t="s">
        <v>29</v>
      </c>
      <c r="E42" s="27">
        <v>2.0424999999999999E-2</v>
      </c>
      <c r="F42" s="30">
        <v>2.15</v>
      </c>
      <c r="G42" s="30">
        <v>0.04</v>
      </c>
      <c r="H42" s="36">
        <f t="shared" si="0"/>
        <v>0.19359999999999999</v>
      </c>
    </row>
    <row r="43" spans="2:8" ht="25.5" x14ac:dyDescent="0.2">
      <c r="B43" s="27" t="s">
        <v>81</v>
      </c>
      <c r="C43" s="28" t="s">
        <v>82</v>
      </c>
      <c r="D43" s="29" t="s">
        <v>12</v>
      </c>
      <c r="E43" s="27">
        <v>13.454404</v>
      </c>
      <c r="F43" s="30">
        <v>560</v>
      </c>
      <c r="G43" s="30">
        <v>7534.47</v>
      </c>
      <c r="H43" s="36">
        <f t="shared" si="0"/>
        <v>36466.834799999997</v>
      </c>
    </row>
    <row r="44" spans="2:8" ht="25.5" x14ac:dyDescent="0.2">
      <c r="B44" s="27" t="s">
        <v>83</v>
      </c>
      <c r="C44" s="28" t="s">
        <v>84</v>
      </c>
      <c r="D44" s="29" t="s">
        <v>12</v>
      </c>
      <c r="E44" s="27">
        <v>4.143173</v>
      </c>
      <c r="F44" s="30">
        <v>490</v>
      </c>
      <c r="G44" s="30">
        <v>2030.15</v>
      </c>
      <c r="H44" s="36">
        <f t="shared" si="0"/>
        <v>9825.9259999999995</v>
      </c>
    </row>
    <row r="45" spans="2:8" ht="25.5" x14ac:dyDescent="0.2">
      <c r="B45" s="27" t="s">
        <v>85</v>
      </c>
      <c r="C45" s="28" t="s">
        <v>86</v>
      </c>
      <c r="D45" s="29" t="s">
        <v>12</v>
      </c>
      <c r="E45" s="27">
        <v>2.4989999999999998E-2</v>
      </c>
      <c r="F45" s="30">
        <v>730</v>
      </c>
      <c r="G45" s="30">
        <v>18.239999999999998</v>
      </c>
      <c r="H45" s="36">
        <f t="shared" si="0"/>
        <v>88.281599999999983</v>
      </c>
    </row>
    <row r="46" spans="2:8" ht="25.5" x14ac:dyDescent="0.2">
      <c r="B46" s="27" t="s">
        <v>87</v>
      </c>
      <c r="C46" s="28" t="s">
        <v>88</v>
      </c>
      <c r="D46" s="29" t="s">
        <v>18</v>
      </c>
      <c r="E46" s="27">
        <v>0.21060000000000001</v>
      </c>
      <c r="F46" s="30">
        <v>491.01</v>
      </c>
      <c r="G46" s="30">
        <v>103.41</v>
      </c>
      <c r="H46" s="36">
        <f t="shared" si="0"/>
        <v>500.50439999999998</v>
      </c>
    </row>
    <row r="47" spans="2:8" ht="25.5" x14ac:dyDescent="0.2">
      <c r="B47" s="27" t="s">
        <v>89</v>
      </c>
      <c r="C47" s="28" t="s">
        <v>90</v>
      </c>
      <c r="D47" s="29" t="s">
        <v>12</v>
      </c>
      <c r="E47" s="27">
        <v>1.11333E-2</v>
      </c>
      <c r="F47" s="30">
        <v>395</v>
      </c>
      <c r="G47" s="30">
        <v>4.4000000000000004</v>
      </c>
      <c r="H47" s="36">
        <f t="shared" si="0"/>
        <v>21.295999999999999</v>
      </c>
    </row>
    <row r="48" spans="2:8" ht="25.5" x14ac:dyDescent="0.2">
      <c r="B48" s="27" t="s">
        <v>91</v>
      </c>
      <c r="C48" s="28" t="s">
        <v>92</v>
      </c>
      <c r="D48" s="29" t="s">
        <v>12</v>
      </c>
      <c r="E48" s="27">
        <v>1.428104</v>
      </c>
      <c r="F48" s="30">
        <v>485.9</v>
      </c>
      <c r="G48" s="30">
        <v>693.92</v>
      </c>
      <c r="H48" s="36">
        <f t="shared" si="0"/>
        <v>3358.5727999999999</v>
      </c>
    </row>
    <row r="49" spans="2:8" ht="25.5" x14ac:dyDescent="0.2">
      <c r="B49" s="27" t="s">
        <v>93</v>
      </c>
      <c r="C49" s="28" t="s">
        <v>94</v>
      </c>
      <c r="D49" s="29" t="s">
        <v>12</v>
      </c>
      <c r="E49" s="27">
        <v>4.2840000000000003E-2</v>
      </c>
      <c r="F49" s="30">
        <v>497</v>
      </c>
      <c r="G49" s="30">
        <v>21.29</v>
      </c>
      <c r="H49" s="36">
        <f t="shared" si="0"/>
        <v>103.0436</v>
      </c>
    </row>
    <row r="50" spans="2:8" ht="25.5" x14ac:dyDescent="0.2">
      <c r="B50" s="27" t="s">
        <v>95</v>
      </c>
      <c r="C50" s="28" t="s">
        <v>96</v>
      </c>
      <c r="D50" s="29" t="s">
        <v>97</v>
      </c>
      <c r="E50" s="27">
        <v>3.5117600000000002</v>
      </c>
      <c r="F50" s="30">
        <v>375.59</v>
      </c>
      <c r="G50" s="30">
        <v>1318.98</v>
      </c>
      <c r="H50" s="36">
        <f t="shared" si="0"/>
        <v>6383.8631999999998</v>
      </c>
    </row>
    <row r="51" spans="2:8" ht="25.5" x14ac:dyDescent="0.2">
      <c r="B51" s="27" t="s">
        <v>98</v>
      </c>
      <c r="C51" s="28" t="s">
        <v>99</v>
      </c>
      <c r="D51" s="29" t="s">
        <v>12</v>
      </c>
      <c r="E51" s="27">
        <v>0.92430000000000001</v>
      </c>
      <c r="F51" s="30">
        <v>1382.9</v>
      </c>
      <c r="G51" s="30">
        <v>1278.21</v>
      </c>
      <c r="H51" s="36">
        <f t="shared" si="0"/>
        <v>6186.5364</v>
      </c>
    </row>
    <row r="52" spans="2:8" ht="25.5" x14ac:dyDescent="0.2">
      <c r="B52" s="27" t="s">
        <v>100</v>
      </c>
      <c r="C52" s="28" t="s">
        <v>101</v>
      </c>
      <c r="D52" s="29" t="s">
        <v>18</v>
      </c>
      <c r="E52" s="27">
        <v>0.16055</v>
      </c>
      <c r="F52" s="30">
        <v>5989</v>
      </c>
      <c r="G52" s="30">
        <v>961.53</v>
      </c>
      <c r="H52" s="36">
        <f t="shared" si="0"/>
        <v>4653.8051999999998</v>
      </c>
    </row>
    <row r="53" spans="2:8" ht="25.5" x14ac:dyDescent="0.2">
      <c r="B53" s="27" t="s">
        <v>102</v>
      </c>
      <c r="C53" s="28" t="s">
        <v>103</v>
      </c>
      <c r="D53" s="29" t="s">
        <v>29</v>
      </c>
      <c r="E53" s="27">
        <v>8.5999999999999993E-2</v>
      </c>
      <c r="F53" s="30">
        <v>25</v>
      </c>
      <c r="G53" s="30">
        <v>2.15</v>
      </c>
      <c r="H53" s="36">
        <f t="shared" si="0"/>
        <v>10.405999999999999</v>
      </c>
    </row>
    <row r="54" spans="2:8" ht="25.5" x14ac:dyDescent="0.2">
      <c r="B54" s="27" t="s">
        <v>104</v>
      </c>
      <c r="C54" s="28" t="s">
        <v>105</v>
      </c>
      <c r="D54" s="29" t="s">
        <v>18</v>
      </c>
      <c r="E54" s="27">
        <v>2.5206200000000002E-2</v>
      </c>
      <c r="F54" s="30">
        <v>10200</v>
      </c>
      <c r="G54" s="30">
        <v>257.10000000000002</v>
      </c>
      <c r="H54" s="36">
        <f t="shared" si="0"/>
        <v>1244.364</v>
      </c>
    </row>
    <row r="55" spans="2:8" ht="25.5" x14ac:dyDescent="0.2">
      <c r="B55" s="27" t="s">
        <v>106</v>
      </c>
      <c r="C55" s="28" t="s">
        <v>107</v>
      </c>
      <c r="D55" s="29" t="s">
        <v>18</v>
      </c>
      <c r="E55" s="27">
        <v>8.6376999999999999E-3</v>
      </c>
      <c r="F55" s="30">
        <v>4455.2</v>
      </c>
      <c r="G55" s="30">
        <v>38.479999999999997</v>
      </c>
      <c r="H55" s="36">
        <f t="shared" si="0"/>
        <v>186.24319999999997</v>
      </c>
    </row>
    <row r="56" spans="2:8" ht="25.5" x14ac:dyDescent="0.2">
      <c r="B56" s="27" t="s">
        <v>108</v>
      </c>
      <c r="C56" s="28" t="s">
        <v>109</v>
      </c>
      <c r="D56" s="29" t="s">
        <v>18</v>
      </c>
      <c r="E56" s="27">
        <v>8.0331510000000002</v>
      </c>
      <c r="F56" s="30">
        <v>5650</v>
      </c>
      <c r="G56" s="30">
        <v>45387.3</v>
      </c>
      <c r="H56" s="36">
        <f t="shared" si="0"/>
        <v>219674.53200000001</v>
      </c>
    </row>
    <row r="57" spans="2:8" ht="38.25" x14ac:dyDescent="0.2">
      <c r="B57" s="27" t="s">
        <v>110</v>
      </c>
      <c r="C57" s="28" t="s">
        <v>111</v>
      </c>
      <c r="D57" s="29" t="s">
        <v>12</v>
      </c>
      <c r="E57" s="27">
        <v>6.008578</v>
      </c>
      <c r="F57" s="30">
        <v>558.33000000000004</v>
      </c>
      <c r="G57" s="30">
        <v>3354.77</v>
      </c>
      <c r="H57" s="36">
        <f t="shared" si="0"/>
        <v>16237.086799999999</v>
      </c>
    </row>
    <row r="58" spans="2:8" ht="38.25" x14ac:dyDescent="0.2">
      <c r="B58" s="27" t="s">
        <v>112</v>
      </c>
      <c r="C58" s="28" t="s">
        <v>113</v>
      </c>
      <c r="D58" s="29" t="s">
        <v>12</v>
      </c>
      <c r="E58" s="27">
        <v>5.1200000000000004E-3</v>
      </c>
      <c r="F58" s="30">
        <v>1250</v>
      </c>
      <c r="G58" s="30">
        <v>6.4</v>
      </c>
      <c r="H58" s="36">
        <f t="shared" si="0"/>
        <v>30.975999999999999</v>
      </c>
    </row>
    <row r="59" spans="2:8" ht="38.25" x14ac:dyDescent="0.2">
      <c r="B59" s="27" t="s">
        <v>114</v>
      </c>
      <c r="C59" s="28" t="s">
        <v>115</v>
      </c>
      <c r="D59" s="29" t="s">
        <v>12</v>
      </c>
      <c r="E59" s="27">
        <v>0.4468433</v>
      </c>
      <c r="F59" s="30">
        <v>1287</v>
      </c>
      <c r="G59" s="30">
        <v>575.09</v>
      </c>
      <c r="H59" s="36">
        <f t="shared" si="0"/>
        <v>2783.4356000000002</v>
      </c>
    </row>
    <row r="60" spans="2:8" ht="38.25" x14ac:dyDescent="0.2">
      <c r="B60" s="27" t="s">
        <v>116</v>
      </c>
      <c r="C60" s="28" t="s">
        <v>117</v>
      </c>
      <c r="D60" s="29" t="s">
        <v>12</v>
      </c>
      <c r="E60" s="27">
        <v>2.1647219999999998</v>
      </c>
      <c r="F60" s="30">
        <v>550</v>
      </c>
      <c r="G60" s="30">
        <v>1190.5999999999999</v>
      </c>
      <c r="H60" s="36">
        <f t="shared" si="0"/>
        <v>5762.503999999999</v>
      </c>
    </row>
    <row r="61" spans="2:8" ht="38.25" x14ac:dyDescent="0.2">
      <c r="B61" s="27" t="s">
        <v>118</v>
      </c>
      <c r="C61" s="28" t="s">
        <v>119</v>
      </c>
      <c r="D61" s="29" t="s">
        <v>12</v>
      </c>
      <c r="E61" s="27">
        <v>1.34E-3</v>
      </c>
      <c r="F61" s="30">
        <v>1100</v>
      </c>
      <c r="G61" s="30">
        <v>1.47</v>
      </c>
      <c r="H61" s="36">
        <f t="shared" si="0"/>
        <v>7.1147999999999998</v>
      </c>
    </row>
    <row r="62" spans="2:8" ht="38.25" x14ac:dyDescent="0.2">
      <c r="B62" s="27" t="s">
        <v>120</v>
      </c>
      <c r="C62" s="28" t="s">
        <v>121</v>
      </c>
      <c r="D62" s="29" t="s">
        <v>12</v>
      </c>
      <c r="E62" s="27">
        <v>0.10879999999999999</v>
      </c>
      <c r="F62" s="30">
        <v>1100</v>
      </c>
      <c r="G62" s="30">
        <v>119.68</v>
      </c>
      <c r="H62" s="36">
        <f t="shared" si="0"/>
        <v>579.25120000000004</v>
      </c>
    </row>
    <row r="63" spans="2:8" ht="38.25" x14ac:dyDescent="0.2">
      <c r="B63" s="27" t="s">
        <v>122</v>
      </c>
      <c r="C63" s="28" t="s">
        <v>123</v>
      </c>
      <c r="D63" s="29" t="s">
        <v>12</v>
      </c>
      <c r="E63" s="27">
        <v>4.0500000000000001E-2</v>
      </c>
      <c r="F63" s="30">
        <v>1155</v>
      </c>
      <c r="G63" s="30">
        <v>46.78</v>
      </c>
      <c r="H63" s="36">
        <f t="shared" si="0"/>
        <v>226.4152</v>
      </c>
    </row>
    <row r="64" spans="2:8" ht="38.25" x14ac:dyDescent="0.2">
      <c r="B64" s="27" t="s">
        <v>124</v>
      </c>
      <c r="C64" s="28" t="s">
        <v>125</v>
      </c>
      <c r="D64" s="29" t="s">
        <v>12</v>
      </c>
      <c r="E64" s="27">
        <v>1.6479999999999999E-3</v>
      </c>
      <c r="F64" s="30">
        <v>1056</v>
      </c>
      <c r="G64" s="30">
        <v>1.74</v>
      </c>
      <c r="H64" s="36">
        <f t="shared" si="0"/>
        <v>8.4215999999999998</v>
      </c>
    </row>
    <row r="65" spans="2:8" ht="25.5" x14ac:dyDescent="0.2">
      <c r="B65" s="27" t="s">
        <v>126</v>
      </c>
      <c r="C65" s="28" t="s">
        <v>127</v>
      </c>
      <c r="D65" s="29" t="s">
        <v>38</v>
      </c>
      <c r="E65" s="27">
        <v>5.6967600000000003</v>
      </c>
      <c r="F65" s="30">
        <v>57.63</v>
      </c>
      <c r="G65" s="30">
        <v>328.3</v>
      </c>
      <c r="H65" s="36">
        <f t="shared" si="0"/>
        <v>1588.972</v>
      </c>
    </row>
    <row r="66" spans="2:8" ht="25.5" x14ac:dyDescent="0.2">
      <c r="B66" s="27" t="s">
        <v>128</v>
      </c>
      <c r="C66" s="28" t="s">
        <v>129</v>
      </c>
      <c r="D66" s="29" t="s">
        <v>38</v>
      </c>
      <c r="E66" s="27">
        <v>0.21334600000000001</v>
      </c>
      <c r="F66" s="30">
        <v>7.46</v>
      </c>
      <c r="G66" s="30">
        <v>1.59</v>
      </c>
      <c r="H66" s="36">
        <f t="shared" si="0"/>
        <v>7.6955999999999998</v>
      </c>
    </row>
    <row r="67" spans="2:8" ht="25.5" x14ac:dyDescent="0.2">
      <c r="B67" s="27" t="s">
        <v>130</v>
      </c>
      <c r="C67" s="28" t="s">
        <v>131</v>
      </c>
      <c r="D67" s="29" t="s">
        <v>18</v>
      </c>
      <c r="E67" s="27">
        <v>6.2589999999999998E-3</v>
      </c>
      <c r="F67" s="30">
        <v>12900</v>
      </c>
      <c r="G67" s="30">
        <v>80.739999999999995</v>
      </c>
      <c r="H67" s="36">
        <f t="shared" si="0"/>
        <v>390.78159999999997</v>
      </c>
    </row>
    <row r="68" spans="2:8" ht="25.5" x14ac:dyDescent="0.2">
      <c r="B68" s="27" t="s">
        <v>132</v>
      </c>
      <c r="C68" s="28" t="s">
        <v>133</v>
      </c>
      <c r="D68" s="29" t="s">
        <v>18</v>
      </c>
      <c r="E68" s="27">
        <v>6.2819999999999998E-4</v>
      </c>
      <c r="F68" s="30">
        <v>15620</v>
      </c>
      <c r="G68" s="30">
        <v>9.81</v>
      </c>
      <c r="H68" s="36">
        <f t="shared" si="0"/>
        <v>47.480400000000003</v>
      </c>
    </row>
    <row r="69" spans="2:8" ht="25.5" x14ac:dyDescent="0.2">
      <c r="B69" s="27" t="s">
        <v>134</v>
      </c>
      <c r="C69" s="28" t="s">
        <v>135</v>
      </c>
      <c r="D69" s="29" t="s">
        <v>29</v>
      </c>
      <c r="E69" s="27">
        <v>2.1499999999999998E-2</v>
      </c>
      <c r="F69" s="30">
        <v>15.12</v>
      </c>
      <c r="G69" s="30">
        <v>0.33</v>
      </c>
      <c r="H69" s="36">
        <f t="shared" si="0"/>
        <v>1.5972</v>
      </c>
    </row>
    <row r="70" spans="2:8" ht="25.5" x14ac:dyDescent="0.2">
      <c r="B70" s="27" t="s">
        <v>136</v>
      </c>
      <c r="C70" s="28" t="s">
        <v>137</v>
      </c>
      <c r="D70" s="29" t="s">
        <v>18</v>
      </c>
      <c r="E70" s="27">
        <v>1.2564E-3</v>
      </c>
      <c r="F70" s="30">
        <v>14312.87</v>
      </c>
      <c r="G70" s="30">
        <v>17.98</v>
      </c>
      <c r="H70" s="36">
        <f t="shared" si="0"/>
        <v>87.023200000000003</v>
      </c>
    </row>
    <row r="71" spans="2:8" ht="51" x14ac:dyDescent="0.2">
      <c r="B71" s="27" t="s">
        <v>138</v>
      </c>
      <c r="C71" s="28" t="s">
        <v>139</v>
      </c>
      <c r="D71" s="29" t="s">
        <v>18</v>
      </c>
      <c r="E71" s="27">
        <v>8.6000000000000007E-6</v>
      </c>
      <c r="F71" s="30">
        <v>16950</v>
      </c>
      <c r="G71" s="30">
        <v>0.15</v>
      </c>
      <c r="H71" s="36">
        <f t="shared" si="0"/>
        <v>0.72599999999999998</v>
      </c>
    </row>
    <row r="72" spans="2:8" ht="25.5" x14ac:dyDescent="0.2">
      <c r="B72" s="27" t="s">
        <v>140</v>
      </c>
      <c r="C72" s="28" t="s">
        <v>141</v>
      </c>
      <c r="D72" s="29" t="s">
        <v>18</v>
      </c>
      <c r="E72" s="27">
        <v>1.047E-4</v>
      </c>
      <c r="F72" s="30">
        <v>7640</v>
      </c>
      <c r="G72" s="30">
        <v>0.8</v>
      </c>
      <c r="H72" s="36">
        <f t="shared" si="0"/>
        <v>3.8719999999999999</v>
      </c>
    </row>
    <row r="73" spans="2:8" ht="25.5" x14ac:dyDescent="0.2">
      <c r="B73" s="27" t="s">
        <v>142</v>
      </c>
      <c r="C73" s="28" t="s">
        <v>143</v>
      </c>
      <c r="D73" s="29" t="s">
        <v>29</v>
      </c>
      <c r="E73" s="27">
        <v>0.19544</v>
      </c>
      <c r="F73" s="30">
        <v>6.67</v>
      </c>
      <c r="G73" s="30">
        <v>1.3</v>
      </c>
      <c r="H73" s="36">
        <f t="shared" si="0"/>
        <v>6.2919999999999998</v>
      </c>
    </row>
    <row r="74" spans="2:8" ht="51" x14ac:dyDescent="0.2">
      <c r="B74" s="27" t="s">
        <v>144</v>
      </c>
      <c r="C74" s="28" t="s">
        <v>145</v>
      </c>
      <c r="D74" s="29" t="s">
        <v>146</v>
      </c>
      <c r="E74" s="27">
        <v>2</v>
      </c>
      <c r="F74" s="30">
        <v>1148.4000000000001</v>
      </c>
      <c r="G74" s="30">
        <v>2296.8000000000002</v>
      </c>
      <c r="H74" s="36">
        <f t="shared" si="0"/>
        <v>11116.512000000001</v>
      </c>
    </row>
    <row r="75" spans="2:8" ht="25.5" x14ac:dyDescent="0.2">
      <c r="B75" s="27" t="s">
        <v>147</v>
      </c>
      <c r="C75" s="28" t="s">
        <v>148</v>
      </c>
      <c r="D75" s="29" t="s">
        <v>18</v>
      </c>
      <c r="E75" s="27">
        <v>2.0244870000000001</v>
      </c>
      <c r="F75" s="30">
        <v>5500</v>
      </c>
      <c r="G75" s="30">
        <v>11134.68</v>
      </c>
      <c r="H75" s="36">
        <f t="shared" ref="H75:H77" si="1">G75*4.84</f>
        <v>53891.851199999997</v>
      </c>
    </row>
    <row r="76" spans="2:8" ht="51" x14ac:dyDescent="0.2">
      <c r="B76" s="27" t="s">
        <v>149</v>
      </c>
      <c r="C76" s="28" t="s">
        <v>150</v>
      </c>
      <c r="D76" s="29" t="s">
        <v>18</v>
      </c>
      <c r="E76" s="27">
        <v>0.23710000000000001</v>
      </c>
      <c r="F76" s="30">
        <v>7204.5</v>
      </c>
      <c r="G76" s="30">
        <v>1708.19</v>
      </c>
      <c r="H76" s="36">
        <f t="shared" si="1"/>
        <v>8267.6396000000004</v>
      </c>
    </row>
    <row r="77" spans="2:8" ht="51" x14ac:dyDescent="0.2">
      <c r="B77" s="27" t="s">
        <v>151</v>
      </c>
      <c r="C77" s="28" t="s">
        <v>152</v>
      </c>
      <c r="D77" s="29" t="s">
        <v>18</v>
      </c>
      <c r="E77" s="27">
        <v>4.1000000000000002E-2</v>
      </c>
      <c r="F77" s="30">
        <v>6667.9</v>
      </c>
      <c r="G77" s="30">
        <v>273.38</v>
      </c>
      <c r="H77" s="36">
        <f t="shared" si="1"/>
        <v>1323.1591999999998</v>
      </c>
    </row>
    <row r="78" spans="2:8" ht="76.5" x14ac:dyDescent="0.2">
      <c r="B78" s="27" t="s">
        <v>153</v>
      </c>
      <c r="C78" s="28" t="s">
        <v>154</v>
      </c>
      <c r="D78" s="29" t="s">
        <v>146</v>
      </c>
      <c r="E78" s="27">
        <v>1</v>
      </c>
      <c r="F78" s="30"/>
      <c r="G78" s="30"/>
      <c r="H78" s="30">
        <v>29644.29</v>
      </c>
    </row>
    <row r="79" spans="2:8" ht="76.5" x14ac:dyDescent="0.2">
      <c r="B79" s="27" t="s">
        <v>153</v>
      </c>
      <c r="C79" s="28" t="s">
        <v>155</v>
      </c>
      <c r="D79" s="29" t="s">
        <v>146</v>
      </c>
      <c r="E79" s="27">
        <v>4</v>
      </c>
      <c r="F79" s="30"/>
      <c r="G79" s="30"/>
      <c r="H79" s="30">
        <v>80664.679999999993</v>
      </c>
    </row>
    <row r="80" spans="2:8" ht="76.5" x14ac:dyDescent="0.2">
      <c r="B80" s="27" t="s">
        <v>153</v>
      </c>
      <c r="C80" s="28" t="s">
        <v>156</v>
      </c>
      <c r="D80" s="29" t="s">
        <v>146</v>
      </c>
      <c r="E80" s="27">
        <v>3</v>
      </c>
      <c r="F80" s="30"/>
      <c r="G80" s="30"/>
      <c r="H80" s="30">
        <v>204837.51</v>
      </c>
    </row>
    <row r="81" spans="2:8" ht="76.5" x14ac:dyDescent="0.2">
      <c r="B81" s="27" t="s">
        <v>153</v>
      </c>
      <c r="C81" s="28" t="s">
        <v>157</v>
      </c>
      <c r="D81" s="29" t="s">
        <v>146</v>
      </c>
      <c r="E81" s="27">
        <v>2</v>
      </c>
      <c r="F81" s="30"/>
      <c r="G81" s="30"/>
      <c r="H81" s="30">
        <v>920471.46</v>
      </c>
    </row>
    <row r="82" spans="2:8" ht="76.5" x14ac:dyDescent="0.2">
      <c r="B82" s="27" t="s">
        <v>153</v>
      </c>
      <c r="C82" s="28" t="s">
        <v>158</v>
      </c>
      <c r="D82" s="29" t="s">
        <v>146</v>
      </c>
      <c r="E82" s="27">
        <v>1</v>
      </c>
      <c r="F82" s="30"/>
      <c r="G82" s="30"/>
      <c r="H82" s="30">
        <v>13170.12</v>
      </c>
    </row>
    <row r="83" spans="2:8" ht="76.5" x14ac:dyDescent="0.2">
      <c r="B83" s="27" t="s">
        <v>159</v>
      </c>
      <c r="C83" s="28" t="s">
        <v>160</v>
      </c>
      <c r="D83" s="29" t="s">
        <v>146</v>
      </c>
      <c r="E83" s="27">
        <v>4</v>
      </c>
      <c r="F83" s="30"/>
      <c r="G83" s="30"/>
      <c r="H83" s="30">
        <v>9936.16</v>
      </c>
    </row>
    <row r="84" spans="2:8" ht="76.5" x14ac:dyDescent="0.2">
      <c r="B84" s="27" t="s">
        <v>161</v>
      </c>
      <c r="C84" s="28" t="s">
        <v>162</v>
      </c>
      <c r="D84" s="29" t="s">
        <v>146</v>
      </c>
      <c r="E84" s="27">
        <v>6</v>
      </c>
      <c r="F84" s="30"/>
      <c r="G84" s="30"/>
      <c r="H84" s="30">
        <v>41026.44</v>
      </c>
    </row>
    <row r="85" spans="2:8" ht="76.5" x14ac:dyDescent="0.2">
      <c r="B85" s="27" t="s">
        <v>163</v>
      </c>
      <c r="C85" s="28" t="s">
        <v>164</v>
      </c>
      <c r="D85" s="29" t="s">
        <v>146</v>
      </c>
      <c r="E85" s="27">
        <v>4</v>
      </c>
      <c r="F85" s="30"/>
      <c r="G85" s="30"/>
      <c r="H85" s="30">
        <v>4243.2</v>
      </c>
    </row>
    <row r="86" spans="2:8" ht="76.5" x14ac:dyDescent="0.2">
      <c r="B86" s="27" t="s">
        <v>165</v>
      </c>
      <c r="C86" s="28" t="s">
        <v>166</v>
      </c>
      <c r="D86" s="29" t="s">
        <v>146</v>
      </c>
      <c r="E86" s="27">
        <v>6</v>
      </c>
      <c r="F86" s="30"/>
      <c r="G86" s="30"/>
      <c r="H86" s="30">
        <v>26281.32</v>
      </c>
    </row>
    <row r="87" spans="2:8" ht="38.25" x14ac:dyDescent="0.2">
      <c r="B87" s="27" t="s">
        <v>167</v>
      </c>
      <c r="C87" s="28" t="s">
        <v>17</v>
      </c>
      <c r="D87" s="29" t="s">
        <v>18</v>
      </c>
      <c r="E87" s="27">
        <v>3.3088000000000002E-3</v>
      </c>
      <c r="F87" s="30">
        <v>1383.1</v>
      </c>
      <c r="G87" s="30">
        <v>4.58</v>
      </c>
      <c r="H87" s="36">
        <f>G87*4.84</f>
        <v>22.167200000000001</v>
      </c>
    </row>
    <row r="88" spans="2:8" ht="38.25" x14ac:dyDescent="0.2">
      <c r="B88" s="27" t="s">
        <v>168</v>
      </c>
      <c r="C88" s="28" t="s">
        <v>22</v>
      </c>
      <c r="D88" s="29" t="s">
        <v>18</v>
      </c>
      <c r="E88" s="27">
        <v>4.9632000000000003E-2</v>
      </c>
      <c r="F88" s="30">
        <v>3390</v>
      </c>
      <c r="G88" s="30">
        <v>168.25</v>
      </c>
      <c r="H88" s="36">
        <f t="shared" ref="H88:H151" si="2">G88*4.84</f>
        <v>814.32999999999993</v>
      </c>
    </row>
    <row r="89" spans="2:8" ht="38.25" x14ac:dyDescent="0.2">
      <c r="B89" s="27" t="s">
        <v>169</v>
      </c>
      <c r="C89" s="28" t="s">
        <v>170</v>
      </c>
      <c r="D89" s="29" t="s">
        <v>12</v>
      </c>
      <c r="E89" s="27">
        <v>1.671</v>
      </c>
      <c r="F89" s="30">
        <v>2.44</v>
      </c>
      <c r="G89" s="30">
        <v>4.08</v>
      </c>
      <c r="H89" s="36">
        <f t="shared" si="2"/>
        <v>19.747199999999999</v>
      </c>
    </row>
    <row r="90" spans="2:8" ht="38.25" x14ac:dyDescent="0.2">
      <c r="B90" s="27" t="s">
        <v>171</v>
      </c>
      <c r="C90" s="28" t="s">
        <v>172</v>
      </c>
      <c r="D90" s="29" t="s">
        <v>146</v>
      </c>
      <c r="E90" s="27">
        <v>1</v>
      </c>
      <c r="F90" s="30">
        <v>6.55</v>
      </c>
      <c r="G90" s="30">
        <v>6.55</v>
      </c>
      <c r="H90" s="36">
        <f t="shared" si="2"/>
        <v>31.701999999999998</v>
      </c>
    </row>
    <row r="91" spans="2:8" ht="38.25" x14ac:dyDescent="0.2">
      <c r="B91" s="27" t="s">
        <v>173</v>
      </c>
      <c r="C91" s="28" t="s">
        <v>174</v>
      </c>
      <c r="D91" s="29" t="s">
        <v>12</v>
      </c>
      <c r="E91" s="27">
        <v>5.4740000000000002</v>
      </c>
      <c r="F91" s="30">
        <v>91.5</v>
      </c>
      <c r="G91" s="30">
        <v>500.87</v>
      </c>
      <c r="H91" s="36">
        <f t="shared" si="2"/>
        <v>2424.2107999999998</v>
      </c>
    </row>
    <row r="92" spans="2:8" ht="38.25" x14ac:dyDescent="0.2">
      <c r="B92" s="27" t="s">
        <v>175</v>
      </c>
      <c r="C92" s="28" t="s">
        <v>176</v>
      </c>
      <c r="D92" s="29" t="s">
        <v>12</v>
      </c>
      <c r="E92" s="27">
        <v>963.82299999999998</v>
      </c>
      <c r="F92" s="30">
        <v>44.82</v>
      </c>
      <c r="G92" s="30">
        <v>43198.55</v>
      </c>
      <c r="H92" s="36">
        <f t="shared" si="2"/>
        <v>209080.98200000002</v>
      </c>
    </row>
    <row r="93" spans="2:8" ht="38.25" x14ac:dyDescent="0.2">
      <c r="B93" s="27" t="s">
        <v>177</v>
      </c>
      <c r="C93" s="28" t="s">
        <v>82</v>
      </c>
      <c r="D93" s="29" t="s">
        <v>12</v>
      </c>
      <c r="E93" s="27">
        <v>-6.7043239999999997</v>
      </c>
      <c r="F93" s="30">
        <v>560</v>
      </c>
      <c r="G93" s="30">
        <v>-3754.42</v>
      </c>
      <c r="H93" s="36">
        <f t="shared" si="2"/>
        <v>-18171.392800000001</v>
      </c>
    </row>
    <row r="94" spans="2:8" ht="38.25" x14ac:dyDescent="0.2">
      <c r="B94" s="27" t="s">
        <v>178</v>
      </c>
      <c r="C94" s="28" t="s">
        <v>84</v>
      </c>
      <c r="D94" s="29" t="s">
        <v>12</v>
      </c>
      <c r="E94" s="27">
        <v>-3.9068329999999998</v>
      </c>
      <c r="F94" s="30">
        <v>490</v>
      </c>
      <c r="G94" s="30">
        <v>-1914.35</v>
      </c>
      <c r="H94" s="36">
        <f t="shared" si="2"/>
        <v>-9265.4539999999997</v>
      </c>
    </row>
    <row r="95" spans="2:8" ht="38.25" x14ac:dyDescent="0.2">
      <c r="B95" s="27" t="s">
        <v>179</v>
      </c>
      <c r="C95" s="28" t="s">
        <v>180</v>
      </c>
      <c r="D95" s="29" t="s">
        <v>12</v>
      </c>
      <c r="E95" s="27">
        <v>5.42</v>
      </c>
      <c r="F95" s="30">
        <v>592.76</v>
      </c>
      <c r="G95" s="30">
        <v>3212.76</v>
      </c>
      <c r="H95" s="36">
        <f t="shared" si="2"/>
        <v>15549.758400000001</v>
      </c>
    </row>
    <row r="96" spans="2:8" ht="38.25" x14ac:dyDescent="0.2">
      <c r="B96" s="27" t="s">
        <v>181</v>
      </c>
      <c r="C96" s="28" t="s">
        <v>182</v>
      </c>
      <c r="D96" s="29" t="s">
        <v>12</v>
      </c>
      <c r="E96" s="27">
        <v>11.861800000000001</v>
      </c>
      <c r="F96" s="30">
        <v>665</v>
      </c>
      <c r="G96" s="30">
        <v>7888.1</v>
      </c>
      <c r="H96" s="36">
        <f t="shared" si="2"/>
        <v>38178.404000000002</v>
      </c>
    </row>
    <row r="97" spans="2:8" ht="38.25" x14ac:dyDescent="0.2">
      <c r="B97" s="27" t="s">
        <v>183</v>
      </c>
      <c r="C97" s="28" t="s">
        <v>92</v>
      </c>
      <c r="D97" s="29" t="s">
        <v>12</v>
      </c>
      <c r="E97" s="27">
        <v>-1.428104</v>
      </c>
      <c r="F97" s="30">
        <v>485.9</v>
      </c>
      <c r="G97" s="30">
        <v>-693.92</v>
      </c>
      <c r="H97" s="36">
        <f t="shared" si="2"/>
        <v>-3358.5727999999999</v>
      </c>
    </row>
    <row r="98" spans="2:8" ht="38.25" x14ac:dyDescent="0.2">
      <c r="B98" s="27" t="s">
        <v>184</v>
      </c>
      <c r="C98" s="28" t="s">
        <v>185</v>
      </c>
      <c r="D98" s="29" t="s">
        <v>12</v>
      </c>
      <c r="E98" s="27">
        <v>7.9374000000000002</v>
      </c>
      <c r="F98" s="30">
        <v>519.79999999999995</v>
      </c>
      <c r="G98" s="30">
        <v>4125.8599999999997</v>
      </c>
      <c r="H98" s="36">
        <f t="shared" si="2"/>
        <v>19969.162399999997</v>
      </c>
    </row>
    <row r="99" spans="2:8" ht="38.25" x14ac:dyDescent="0.2">
      <c r="B99" s="27" t="s">
        <v>186</v>
      </c>
      <c r="C99" s="28" t="s">
        <v>187</v>
      </c>
      <c r="D99" s="29" t="s">
        <v>12</v>
      </c>
      <c r="E99" s="27">
        <v>1.404704</v>
      </c>
      <c r="F99" s="30">
        <v>548.29999999999995</v>
      </c>
      <c r="G99" s="30">
        <v>770.2</v>
      </c>
      <c r="H99" s="36">
        <f t="shared" si="2"/>
        <v>3727.768</v>
      </c>
    </row>
    <row r="100" spans="2:8" ht="38.25" x14ac:dyDescent="0.2">
      <c r="B100" s="27" t="s">
        <v>188</v>
      </c>
      <c r="C100" s="28" t="s">
        <v>189</v>
      </c>
      <c r="D100" s="29" t="s">
        <v>146</v>
      </c>
      <c r="E100" s="27">
        <v>1</v>
      </c>
      <c r="F100" s="30">
        <v>1561.39</v>
      </c>
      <c r="G100" s="30">
        <v>1561.39</v>
      </c>
      <c r="H100" s="36">
        <f t="shared" si="2"/>
        <v>7557.1276000000007</v>
      </c>
    </row>
    <row r="101" spans="2:8" ht="38.25" x14ac:dyDescent="0.2">
      <c r="B101" s="27" t="s">
        <v>190</v>
      </c>
      <c r="C101" s="28" t="s">
        <v>96</v>
      </c>
      <c r="D101" s="29" t="s">
        <v>97</v>
      </c>
      <c r="E101" s="27">
        <v>-3.5117600000000002</v>
      </c>
      <c r="F101" s="30">
        <v>375.59</v>
      </c>
      <c r="G101" s="30">
        <v>-1318.98</v>
      </c>
      <c r="H101" s="36">
        <f t="shared" si="2"/>
        <v>-6383.8631999999998</v>
      </c>
    </row>
    <row r="102" spans="2:8" ht="38.25" x14ac:dyDescent="0.2">
      <c r="B102" s="27" t="s">
        <v>191</v>
      </c>
      <c r="C102" s="28" t="s">
        <v>192</v>
      </c>
      <c r="D102" s="29" t="s">
        <v>146</v>
      </c>
      <c r="E102" s="27">
        <v>12</v>
      </c>
      <c r="F102" s="30">
        <v>31.43</v>
      </c>
      <c r="G102" s="30">
        <v>377.16</v>
      </c>
      <c r="H102" s="36">
        <f t="shared" si="2"/>
        <v>1825.4544000000001</v>
      </c>
    </row>
    <row r="103" spans="2:8" ht="51" x14ac:dyDescent="0.2">
      <c r="B103" s="27" t="s">
        <v>193</v>
      </c>
      <c r="C103" s="28" t="s">
        <v>194</v>
      </c>
      <c r="D103" s="29" t="s">
        <v>146</v>
      </c>
      <c r="E103" s="27">
        <v>13</v>
      </c>
      <c r="F103" s="30">
        <v>78.56</v>
      </c>
      <c r="G103" s="30">
        <v>1021.28</v>
      </c>
      <c r="H103" s="36">
        <f t="shared" si="2"/>
        <v>4942.9951999999994</v>
      </c>
    </row>
    <row r="104" spans="2:8" ht="51" x14ac:dyDescent="0.2">
      <c r="B104" s="27" t="s">
        <v>195</v>
      </c>
      <c r="C104" s="28" t="s">
        <v>196</v>
      </c>
      <c r="D104" s="29" t="s">
        <v>146</v>
      </c>
      <c r="E104" s="27">
        <v>1</v>
      </c>
      <c r="F104" s="30">
        <v>901.16</v>
      </c>
      <c r="G104" s="30">
        <v>901.16</v>
      </c>
      <c r="H104" s="36">
        <f t="shared" si="2"/>
        <v>4361.6143999999995</v>
      </c>
    </row>
    <row r="105" spans="2:8" ht="51" x14ac:dyDescent="0.2">
      <c r="B105" s="27" t="s">
        <v>197</v>
      </c>
      <c r="C105" s="28" t="s">
        <v>198</v>
      </c>
      <c r="D105" s="29" t="s">
        <v>146</v>
      </c>
      <c r="E105" s="27">
        <v>1</v>
      </c>
      <c r="F105" s="30">
        <v>806.12</v>
      </c>
      <c r="G105" s="30">
        <v>806.12</v>
      </c>
      <c r="H105" s="36">
        <f t="shared" si="2"/>
        <v>3901.6207999999997</v>
      </c>
    </row>
    <row r="106" spans="2:8" ht="38.25" x14ac:dyDescent="0.2">
      <c r="B106" s="27" t="s">
        <v>199</v>
      </c>
      <c r="C106" s="28" t="s">
        <v>200</v>
      </c>
      <c r="D106" s="29" t="s">
        <v>146</v>
      </c>
      <c r="E106" s="27">
        <v>1</v>
      </c>
      <c r="F106" s="30">
        <v>908.44</v>
      </c>
      <c r="G106" s="30">
        <v>908.44</v>
      </c>
      <c r="H106" s="36">
        <f t="shared" si="2"/>
        <v>4396.8496000000005</v>
      </c>
    </row>
    <row r="107" spans="2:8" ht="38.25" x14ac:dyDescent="0.2">
      <c r="B107" s="27" t="s">
        <v>201</v>
      </c>
      <c r="C107" s="28" t="s">
        <v>202</v>
      </c>
      <c r="D107" s="29" t="s">
        <v>146</v>
      </c>
      <c r="E107" s="27">
        <v>3</v>
      </c>
      <c r="F107" s="30">
        <v>742.61</v>
      </c>
      <c r="G107" s="30">
        <v>2227.83</v>
      </c>
      <c r="H107" s="36">
        <f t="shared" si="2"/>
        <v>10782.697199999999</v>
      </c>
    </row>
    <row r="108" spans="2:8" ht="38.25" x14ac:dyDescent="0.2">
      <c r="B108" s="27" t="s">
        <v>203</v>
      </c>
      <c r="C108" s="28" t="s">
        <v>204</v>
      </c>
      <c r="D108" s="29" t="s">
        <v>146</v>
      </c>
      <c r="E108" s="27">
        <v>4</v>
      </c>
      <c r="F108" s="30">
        <v>1243.0999999999999</v>
      </c>
      <c r="G108" s="30">
        <v>4972.3999999999996</v>
      </c>
      <c r="H108" s="36">
        <f t="shared" si="2"/>
        <v>24066.415999999997</v>
      </c>
    </row>
    <row r="109" spans="2:8" ht="38.25" x14ac:dyDescent="0.2">
      <c r="B109" s="27" t="s">
        <v>205</v>
      </c>
      <c r="C109" s="28" t="s">
        <v>99</v>
      </c>
      <c r="D109" s="29" t="s">
        <v>12</v>
      </c>
      <c r="E109" s="27">
        <v>-0.92430000000000001</v>
      </c>
      <c r="F109" s="30">
        <v>1382.9</v>
      </c>
      <c r="G109" s="30">
        <v>-1278.21</v>
      </c>
      <c r="H109" s="36">
        <f t="shared" si="2"/>
        <v>-6186.5364</v>
      </c>
    </row>
    <row r="110" spans="2:8" ht="38.25" x14ac:dyDescent="0.2">
      <c r="B110" s="27" t="s">
        <v>206</v>
      </c>
      <c r="C110" s="28" t="s">
        <v>207</v>
      </c>
      <c r="D110" s="29" t="s">
        <v>146</v>
      </c>
      <c r="E110" s="27">
        <v>1</v>
      </c>
      <c r="F110" s="30">
        <v>873.72</v>
      </c>
      <c r="G110" s="30">
        <v>873.72</v>
      </c>
      <c r="H110" s="36">
        <f t="shared" si="2"/>
        <v>4228.8047999999999</v>
      </c>
    </row>
    <row r="111" spans="2:8" ht="51" x14ac:dyDescent="0.2">
      <c r="B111" s="27" t="s">
        <v>208</v>
      </c>
      <c r="C111" s="28" t="s">
        <v>209</v>
      </c>
      <c r="D111" s="29" t="s">
        <v>12</v>
      </c>
      <c r="E111" s="27">
        <v>0.75</v>
      </c>
      <c r="F111" s="30">
        <v>2130.0300000000002</v>
      </c>
      <c r="G111" s="30">
        <v>1597.52</v>
      </c>
      <c r="H111" s="36">
        <f t="shared" si="2"/>
        <v>7731.9967999999999</v>
      </c>
    </row>
    <row r="112" spans="2:8" ht="51" x14ac:dyDescent="0.2">
      <c r="B112" s="27" t="s">
        <v>208</v>
      </c>
      <c r="C112" s="28" t="s">
        <v>210</v>
      </c>
      <c r="D112" s="29" t="s">
        <v>12</v>
      </c>
      <c r="E112" s="27">
        <v>0.8</v>
      </c>
      <c r="F112" s="30">
        <v>2130.0300000000002</v>
      </c>
      <c r="G112" s="30">
        <v>1704.02</v>
      </c>
      <c r="H112" s="36">
        <f t="shared" si="2"/>
        <v>8247.4567999999999</v>
      </c>
    </row>
    <row r="113" spans="2:8" ht="38.25" x14ac:dyDescent="0.2">
      <c r="B113" s="27" t="s">
        <v>211</v>
      </c>
      <c r="C113" s="28" t="s">
        <v>212</v>
      </c>
      <c r="D113" s="29" t="s">
        <v>146</v>
      </c>
      <c r="E113" s="27">
        <v>7</v>
      </c>
      <c r="F113" s="30">
        <v>1235.8399999999999</v>
      </c>
      <c r="G113" s="30">
        <v>8650.8799999999992</v>
      </c>
      <c r="H113" s="36">
        <f t="shared" si="2"/>
        <v>41870.259199999993</v>
      </c>
    </row>
    <row r="114" spans="2:8" ht="51" x14ac:dyDescent="0.2">
      <c r="B114" s="27" t="s">
        <v>213</v>
      </c>
      <c r="C114" s="28" t="s">
        <v>214</v>
      </c>
      <c r="D114" s="29" t="s">
        <v>146</v>
      </c>
      <c r="E114" s="27">
        <v>69</v>
      </c>
      <c r="F114" s="30">
        <v>151.28</v>
      </c>
      <c r="G114" s="30">
        <v>10438.32</v>
      </c>
      <c r="H114" s="36">
        <f t="shared" si="2"/>
        <v>50521.468799999995</v>
      </c>
    </row>
    <row r="115" spans="2:8" ht="51" x14ac:dyDescent="0.2">
      <c r="B115" s="27" t="s">
        <v>215</v>
      </c>
      <c r="C115" s="28" t="s">
        <v>216</v>
      </c>
      <c r="D115" s="29" t="s">
        <v>146</v>
      </c>
      <c r="E115" s="27">
        <v>19</v>
      </c>
      <c r="F115" s="30">
        <v>98.58</v>
      </c>
      <c r="G115" s="30">
        <v>1873.02</v>
      </c>
      <c r="H115" s="36">
        <f t="shared" si="2"/>
        <v>9065.4167999999991</v>
      </c>
    </row>
    <row r="116" spans="2:8" ht="51" x14ac:dyDescent="0.2">
      <c r="B116" s="27" t="s">
        <v>217</v>
      </c>
      <c r="C116" s="28" t="s">
        <v>218</v>
      </c>
      <c r="D116" s="29" t="s">
        <v>146</v>
      </c>
      <c r="E116" s="27">
        <v>30</v>
      </c>
      <c r="F116" s="30">
        <v>198.6</v>
      </c>
      <c r="G116" s="30">
        <v>5958</v>
      </c>
      <c r="H116" s="36">
        <f t="shared" si="2"/>
        <v>28836.719999999998</v>
      </c>
    </row>
    <row r="117" spans="2:8" ht="38.25" x14ac:dyDescent="0.2">
      <c r="B117" s="27" t="s">
        <v>219</v>
      </c>
      <c r="C117" s="28" t="s">
        <v>220</v>
      </c>
      <c r="D117" s="29" t="s">
        <v>18</v>
      </c>
      <c r="E117" s="27">
        <v>0.1583</v>
      </c>
      <c r="F117" s="30">
        <v>7571</v>
      </c>
      <c r="G117" s="30">
        <v>1198.49</v>
      </c>
      <c r="H117" s="36">
        <f t="shared" si="2"/>
        <v>5800.6916000000001</v>
      </c>
    </row>
    <row r="118" spans="2:8" ht="38.25" x14ac:dyDescent="0.2">
      <c r="B118" s="27" t="s">
        <v>221</v>
      </c>
      <c r="C118" s="28" t="s">
        <v>222</v>
      </c>
      <c r="D118" s="29" t="s">
        <v>146</v>
      </c>
      <c r="E118" s="27">
        <v>2</v>
      </c>
      <c r="F118" s="30">
        <v>375</v>
      </c>
      <c r="G118" s="30">
        <v>750</v>
      </c>
      <c r="H118" s="36">
        <f t="shared" si="2"/>
        <v>3630</v>
      </c>
    </row>
    <row r="119" spans="2:8" ht="38.25" x14ac:dyDescent="0.2">
      <c r="B119" s="27" t="s">
        <v>223</v>
      </c>
      <c r="C119" s="28" t="s">
        <v>224</v>
      </c>
      <c r="D119" s="29" t="s">
        <v>146</v>
      </c>
      <c r="E119" s="27">
        <v>7</v>
      </c>
      <c r="F119" s="30">
        <v>569.52</v>
      </c>
      <c r="G119" s="30">
        <v>3986.64</v>
      </c>
      <c r="H119" s="36">
        <f t="shared" si="2"/>
        <v>19295.337599999999</v>
      </c>
    </row>
    <row r="120" spans="2:8" ht="38.25" x14ac:dyDescent="0.2">
      <c r="B120" s="27" t="s">
        <v>225</v>
      </c>
      <c r="C120" s="28" t="s">
        <v>226</v>
      </c>
      <c r="D120" s="29" t="s">
        <v>18</v>
      </c>
      <c r="E120" s="27">
        <v>0.15359999999999999</v>
      </c>
      <c r="F120" s="30">
        <v>6508.75</v>
      </c>
      <c r="G120" s="30">
        <v>999.74</v>
      </c>
      <c r="H120" s="36">
        <f t="shared" si="2"/>
        <v>4838.7416000000003</v>
      </c>
    </row>
    <row r="121" spans="2:8" ht="38.25" x14ac:dyDescent="0.2">
      <c r="B121" s="27" t="s">
        <v>227</v>
      </c>
      <c r="C121" s="28" t="s">
        <v>228</v>
      </c>
      <c r="D121" s="29" t="s">
        <v>18</v>
      </c>
      <c r="E121" s="27">
        <v>4.8000000000000001E-2</v>
      </c>
      <c r="F121" s="30">
        <v>5650</v>
      </c>
      <c r="G121" s="30">
        <v>271.2</v>
      </c>
      <c r="H121" s="36">
        <f t="shared" si="2"/>
        <v>1312.6079999999999</v>
      </c>
    </row>
    <row r="122" spans="2:8" ht="38.25" x14ac:dyDescent="0.2">
      <c r="B122" s="27" t="s">
        <v>229</v>
      </c>
      <c r="C122" s="28" t="s">
        <v>230</v>
      </c>
      <c r="D122" s="29" t="s">
        <v>18</v>
      </c>
      <c r="E122" s="27">
        <v>6.0000000000000001E-3</v>
      </c>
      <c r="F122" s="30">
        <v>6213.48</v>
      </c>
      <c r="G122" s="30">
        <v>37.28</v>
      </c>
      <c r="H122" s="36">
        <f t="shared" si="2"/>
        <v>180.43520000000001</v>
      </c>
    </row>
    <row r="123" spans="2:8" ht="38.25" x14ac:dyDescent="0.2">
      <c r="B123" s="27" t="s">
        <v>231</v>
      </c>
      <c r="C123" s="28" t="s">
        <v>232</v>
      </c>
      <c r="D123" s="29" t="s">
        <v>18</v>
      </c>
      <c r="E123" s="27">
        <v>1.2018200000000001</v>
      </c>
      <c r="F123" s="30">
        <v>5584.58</v>
      </c>
      <c r="G123" s="30">
        <v>6711.66</v>
      </c>
      <c r="H123" s="36">
        <f t="shared" si="2"/>
        <v>32484.434399999998</v>
      </c>
    </row>
    <row r="124" spans="2:8" ht="38.25" x14ac:dyDescent="0.2">
      <c r="B124" s="27" t="s">
        <v>233</v>
      </c>
      <c r="C124" s="28" t="s">
        <v>109</v>
      </c>
      <c r="D124" s="29" t="s">
        <v>18</v>
      </c>
      <c r="E124" s="27">
        <v>-8.0331510000000002</v>
      </c>
      <c r="F124" s="30">
        <v>5650</v>
      </c>
      <c r="G124" s="30">
        <v>-45387.3</v>
      </c>
      <c r="H124" s="36">
        <f t="shared" si="2"/>
        <v>-219674.53200000001</v>
      </c>
    </row>
    <row r="125" spans="2:8" ht="76.5" x14ac:dyDescent="0.2">
      <c r="B125" s="27" t="s">
        <v>234</v>
      </c>
      <c r="C125" s="28" t="s">
        <v>235</v>
      </c>
      <c r="D125" s="29" t="s">
        <v>38</v>
      </c>
      <c r="E125" s="27">
        <v>1.9157999999999999</v>
      </c>
      <c r="F125" s="30">
        <v>47.47</v>
      </c>
      <c r="G125" s="30">
        <v>90.94</v>
      </c>
      <c r="H125" s="36">
        <f t="shared" si="2"/>
        <v>440.14959999999996</v>
      </c>
    </row>
    <row r="126" spans="2:8" ht="51" x14ac:dyDescent="0.2">
      <c r="B126" s="27" t="s">
        <v>236</v>
      </c>
      <c r="C126" s="28" t="s">
        <v>237</v>
      </c>
      <c r="D126" s="29" t="s">
        <v>146</v>
      </c>
      <c r="E126" s="27">
        <v>1</v>
      </c>
      <c r="F126" s="30">
        <v>2309.08</v>
      </c>
      <c r="G126" s="30">
        <v>2309.08</v>
      </c>
      <c r="H126" s="36">
        <f t="shared" si="2"/>
        <v>11175.947199999999</v>
      </c>
    </row>
    <row r="127" spans="2:8" ht="51" x14ac:dyDescent="0.2">
      <c r="B127" s="27" t="s">
        <v>238</v>
      </c>
      <c r="C127" s="28" t="s">
        <v>239</v>
      </c>
      <c r="D127" s="29" t="s">
        <v>146</v>
      </c>
      <c r="E127" s="27">
        <v>1</v>
      </c>
      <c r="F127" s="30">
        <v>2415.65</v>
      </c>
      <c r="G127" s="30">
        <v>2415.65</v>
      </c>
      <c r="H127" s="36">
        <f t="shared" si="2"/>
        <v>11691.746000000001</v>
      </c>
    </row>
    <row r="128" spans="2:8" ht="51" x14ac:dyDescent="0.2">
      <c r="B128" s="27" t="s">
        <v>240</v>
      </c>
      <c r="C128" s="28" t="s">
        <v>145</v>
      </c>
      <c r="D128" s="29" t="s">
        <v>146</v>
      </c>
      <c r="E128" s="27">
        <v>-2</v>
      </c>
      <c r="F128" s="30">
        <v>1148.4000000000001</v>
      </c>
      <c r="G128" s="30">
        <v>-2296.8000000000002</v>
      </c>
      <c r="H128" s="36">
        <f t="shared" si="2"/>
        <v>-11116.512000000001</v>
      </c>
    </row>
    <row r="129" spans="2:8" ht="38.25" x14ac:dyDescent="0.2">
      <c r="B129" s="27" t="s">
        <v>241</v>
      </c>
      <c r="C129" s="28" t="s">
        <v>242</v>
      </c>
      <c r="D129" s="29" t="s">
        <v>146</v>
      </c>
      <c r="E129" s="27">
        <v>2</v>
      </c>
      <c r="F129" s="30">
        <v>2630.75</v>
      </c>
      <c r="G129" s="30">
        <v>5261.5</v>
      </c>
      <c r="H129" s="36">
        <f t="shared" si="2"/>
        <v>25465.66</v>
      </c>
    </row>
    <row r="130" spans="2:8" ht="38.25" x14ac:dyDescent="0.2">
      <c r="B130" s="27" t="s">
        <v>243</v>
      </c>
      <c r="C130" s="28" t="s">
        <v>244</v>
      </c>
      <c r="D130" s="29" t="s">
        <v>146</v>
      </c>
      <c r="E130" s="27">
        <v>4</v>
      </c>
      <c r="F130" s="30">
        <v>814.96</v>
      </c>
      <c r="G130" s="30">
        <v>3259.84</v>
      </c>
      <c r="H130" s="36">
        <f t="shared" si="2"/>
        <v>15777.625599999999</v>
      </c>
    </row>
    <row r="131" spans="2:8" ht="38.25" x14ac:dyDescent="0.2">
      <c r="B131" s="27" t="s">
        <v>245</v>
      </c>
      <c r="C131" s="28" t="s">
        <v>246</v>
      </c>
      <c r="D131" s="29" t="s">
        <v>146</v>
      </c>
      <c r="E131" s="27">
        <v>4</v>
      </c>
      <c r="F131" s="30">
        <v>1552.32</v>
      </c>
      <c r="G131" s="30">
        <v>6209.28</v>
      </c>
      <c r="H131" s="36">
        <f t="shared" si="2"/>
        <v>30052.915199999999</v>
      </c>
    </row>
    <row r="132" spans="2:8" ht="38.25" x14ac:dyDescent="0.2">
      <c r="B132" s="27" t="s">
        <v>247</v>
      </c>
      <c r="C132" s="28" t="s">
        <v>248</v>
      </c>
      <c r="D132" s="29" t="s">
        <v>146</v>
      </c>
      <c r="E132" s="27">
        <v>4</v>
      </c>
      <c r="F132" s="30">
        <v>3770.57</v>
      </c>
      <c r="G132" s="30">
        <v>15082.28</v>
      </c>
      <c r="H132" s="36">
        <f t="shared" si="2"/>
        <v>72998.235199999996</v>
      </c>
    </row>
    <row r="133" spans="2:8" ht="63.75" x14ac:dyDescent="0.2">
      <c r="B133" s="27" t="s">
        <v>249</v>
      </c>
      <c r="C133" s="28" t="s">
        <v>250</v>
      </c>
      <c r="D133" s="29" t="s">
        <v>97</v>
      </c>
      <c r="E133" s="27">
        <v>62.62</v>
      </c>
      <c r="F133" s="30">
        <v>741.27</v>
      </c>
      <c r="G133" s="30">
        <v>46418.33</v>
      </c>
      <c r="H133" s="36">
        <f t="shared" si="2"/>
        <v>224664.71720000001</v>
      </c>
    </row>
    <row r="134" spans="2:8" ht="63.75" x14ac:dyDescent="0.2">
      <c r="B134" s="27" t="s">
        <v>251</v>
      </c>
      <c r="C134" s="28" t="s">
        <v>252</v>
      </c>
      <c r="D134" s="29" t="s">
        <v>97</v>
      </c>
      <c r="E134" s="27">
        <v>63.63</v>
      </c>
      <c r="F134" s="30">
        <v>1282.4000000000001</v>
      </c>
      <c r="G134" s="30">
        <v>81599.11</v>
      </c>
      <c r="H134" s="36">
        <f t="shared" si="2"/>
        <v>394939.6924</v>
      </c>
    </row>
    <row r="135" spans="2:8" ht="63.75" x14ac:dyDescent="0.2">
      <c r="B135" s="27" t="s">
        <v>253</v>
      </c>
      <c r="C135" s="28" t="s">
        <v>254</v>
      </c>
      <c r="D135" s="29" t="s">
        <v>97</v>
      </c>
      <c r="E135" s="27">
        <v>19.8</v>
      </c>
      <c r="F135" s="30">
        <v>137.51</v>
      </c>
      <c r="G135" s="30">
        <v>2722.7</v>
      </c>
      <c r="H135" s="36">
        <f t="shared" si="2"/>
        <v>13177.867999999999</v>
      </c>
    </row>
    <row r="136" spans="2:8" ht="63.75" x14ac:dyDescent="0.2">
      <c r="B136" s="27" t="s">
        <v>255</v>
      </c>
      <c r="C136" s="28" t="s">
        <v>256</v>
      </c>
      <c r="D136" s="29" t="s">
        <v>146</v>
      </c>
      <c r="E136" s="27">
        <v>1</v>
      </c>
      <c r="F136" s="30">
        <v>28</v>
      </c>
      <c r="G136" s="30">
        <v>28</v>
      </c>
      <c r="H136" s="36">
        <f t="shared" si="2"/>
        <v>135.51999999999998</v>
      </c>
    </row>
    <row r="137" spans="2:8" ht="63.75" x14ac:dyDescent="0.2">
      <c r="B137" s="27" t="s">
        <v>257</v>
      </c>
      <c r="C137" s="28" t="s">
        <v>258</v>
      </c>
      <c r="D137" s="29" t="s">
        <v>146</v>
      </c>
      <c r="E137" s="27">
        <v>4</v>
      </c>
      <c r="F137" s="30">
        <v>45</v>
      </c>
      <c r="G137" s="30">
        <v>180</v>
      </c>
      <c r="H137" s="36">
        <f t="shared" si="2"/>
        <v>871.19999999999993</v>
      </c>
    </row>
    <row r="138" spans="2:8" ht="63.75" x14ac:dyDescent="0.2">
      <c r="B138" s="27" t="s">
        <v>259</v>
      </c>
      <c r="C138" s="28" t="s">
        <v>260</v>
      </c>
      <c r="D138" s="29" t="s">
        <v>146</v>
      </c>
      <c r="E138" s="27">
        <v>10</v>
      </c>
      <c r="F138" s="30">
        <v>100</v>
      </c>
      <c r="G138" s="30">
        <v>1000</v>
      </c>
      <c r="H138" s="36">
        <f t="shared" si="2"/>
        <v>4840</v>
      </c>
    </row>
    <row r="139" spans="2:8" ht="63.75" x14ac:dyDescent="0.2">
      <c r="B139" s="27" t="s">
        <v>261</v>
      </c>
      <c r="C139" s="28" t="s">
        <v>262</v>
      </c>
      <c r="D139" s="29" t="s">
        <v>146</v>
      </c>
      <c r="E139" s="27">
        <v>12</v>
      </c>
      <c r="F139" s="30">
        <v>259</v>
      </c>
      <c r="G139" s="30">
        <v>3108</v>
      </c>
      <c r="H139" s="36">
        <f t="shared" si="2"/>
        <v>15042.72</v>
      </c>
    </row>
    <row r="140" spans="2:8" ht="38.25" x14ac:dyDescent="0.2">
      <c r="B140" s="27" t="s">
        <v>263</v>
      </c>
      <c r="C140" s="28" t="s">
        <v>148</v>
      </c>
      <c r="D140" s="29" t="s">
        <v>18</v>
      </c>
      <c r="E140" s="27">
        <v>-2.0244870000000001</v>
      </c>
      <c r="F140" s="30">
        <v>5500</v>
      </c>
      <c r="G140" s="30">
        <v>-11134.68</v>
      </c>
      <c r="H140" s="36">
        <f t="shared" si="2"/>
        <v>-53891.851199999997</v>
      </c>
    </row>
    <row r="141" spans="2:8" ht="63.75" x14ac:dyDescent="0.2">
      <c r="B141" s="27" t="s">
        <v>264</v>
      </c>
      <c r="C141" s="28" t="s">
        <v>265</v>
      </c>
      <c r="D141" s="29" t="s">
        <v>146</v>
      </c>
      <c r="E141" s="27">
        <v>1</v>
      </c>
      <c r="F141" s="30">
        <v>270</v>
      </c>
      <c r="G141" s="30">
        <v>270</v>
      </c>
      <c r="H141" s="36">
        <f t="shared" si="2"/>
        <v>1306.8</v>
      </c>
    </row>
    <row r="142" spans="2:8" ht="51" x14ac:dyDescent="0.2">
      <c r="B142" s="27" t="s">
        <v>266</v>
      </c>
      <c r="C142" s="28" t="s">
        <v>267</v>
      </c>
      <c r="D142" s="29" t="s">
        <v>146</v>
      </c>
      <c r="E142" s="27">
        <v>1</v>
      </c>
      <c r="F142" s="30">
        <v>183.95</v>
      </c>
      <c r="G142" s="30">
        <v>183.95</v>
      </c>
      <c r="H142" s="36">
        <f t="shared" si="2"/>
        <v>890.31799999999987</v>
      </c>
    </row>
    <row r="143" spans="2:8" ht="51" x14ac:dyDescent="0.2">
      <c r="B143" s="27" t="s">
        <v>268</v>
      </c>
      <c r="C143" s="28" t="s">
        <v>269</v>
      </c>
      <c r="D143" s="29" t="s">
        <v>146</v>
      </c>
      <c r="E143" s="27">
        <v>2</v>
      </c>
      <c r="F143" s="30">
        <v>189.6</v>
      </c>
      <c r="G143" s="30">
        <v>379.2</v>
      </c>
      <c r="H143" s="36">
        <f t="shared" si="2"/>
        <v>1835.328</v>
      </c>
    </row>
    <row r="144" spans="2:8" ht="51" x14ac:dyDescent="0.2">
      <c r="B144" s="27" t="s">
        <v>270</v>
      </c>
      <c r="C144" s="28" t="s">
        <v>271</v>
      </c>
      <c r="D144" s="29" t="s">
        <v>146</v>
      </c>
      <c r="E144" s="27">
        <v>2</v>
      </c>
      <c r="F144" s="30">
        <v>566.83000000000004</v>
      </c>
      <c r="G144" s="30">
        <v>1133.6600000000001</v>
      </c>
      <c r="H144" s="36">
        <f t="shared" si="2"/>
        <v>5486.9144000000006</v>
      </c>
    </row>
    <row r="145" spans="2:8" ht="63.75" x14ac:dyDescent="0.2">
      <c r="B145" s="27" t="s">
        <v>272</v>
      </c>
      <c r="C145" s="28" t="s">
        <v>273</v>
      </c>
      <c r="D145" s="29" t="s">
        <v>146</v>
      </c>
      <c r="E145" s="27">
        <v>3</v>
      </c>
      <c r="F145" s="30">
        <v>608.91999999999996</v>
      </c>
      <c r="G145" s="30">
        <v>1826.76</v>
      </c>
      <c r="H145" s="36">
        <f t="shared" si="2"/>
        <v>8841.518399999999</v>
      </c>
    </row>
    <row r="146" spans="2:8" ht="63.75" x14ac:dyDescent="0.2">
      <c r="B146" s="27" t="s">
        <v>274</v>
      </c>
      <c r="C146" s="28" t="s">
        <v>275</v>
      </c>
      <c r="D146" s="29" t="s">
        <v>146</v>
      </c>
      <c r="E146" s="27">
        <v>2</v>
      </c>
      <c r="F146" s="30">
        <v>2338.23</v>
      </c>
      <c r="G146" s="30">
        <v>4676.46</v>
      </c>
      <c r="H146" s="36">
        <f t="shared" si="2"/>
        <v>22634.0664</v>
      </c>
    </row>
    <row r="147" spans="2:8" ht="63.75" x14ac:dyDescent="0.2">
      <c r="B147" s="27" t="s">
        <v>276</v>
      </c>
      <c r="C147" s="28" t="s">
        <v>277</v>
      </c>
      <c r="D147" s="29" t="s">
        <v>146</v>
      </c>
      <c r="E147" s="27">
        <v>3</v>
      </c>
      <c r="F147" s="30">
        <v>597.23</v>
      </c>
      <c r="G147" s="30">
        <v>1791.69</v>
      </c>
      <c r="H147" s="36">
        <f t="shared" si="2"/>
        <v>8671.7795999999998</v>
      </c>
    </row>
    <row r="148" spans="2:8" ht="63.75" x14ac:dyDescent="0.2">
      <c r="B148" s="27" t="s">
        <v>278</v>
      </c>
      <c r="C148" s="28" t="s">
        <v>279</v>
      </c>
      <c r="D148" s="29" t="s">
        <v>146</v>
      </c>
      <c r="E148" s="27">
        <v>4</v>
      </c>
      <c r="F148" s="30">
        <v>3937.39</v>
      </c>
      <c r="G148" s="30">
        <v>15749.56</v>
      </c>
      <c r="H148" s="36">
        <f t="shared" si="2"/>
        <v>76227.8704</v>
      </c>
    </row>
    <row r="149" spans="2:8" ht="76.5" x14ac:dyDescent="0.2">
      <c r="B149" s="27" t="s">
        <v>280</v>
      </c>
      <c r="C149" s="28" t="s">
        <v>281</v>
      </c>
      <c r="D149" s="29" t="s">
        <v>146</v>
      </c>
      <c r="E149" s="27">
        <v>2</v>
      </c>
      <c r="F149" s="30">
        <v>198.45</v>
      </c>
      <c r="G149" s="30">
        <v>396.9</v>
      </c>
      <c r="H149" s="36">
        <f t="shared" si="2"/>
        <v>1920.9959999999999</v>
      </c>
    </row>
    <row r="150" spans="2:8" ht="76.5" x14ac:dyDescent="0.2">
      <c r="B150" s="27" t="s">
        <v>282</v>
      </c>
      <c r="C150" s="28" t="s">
        <v>283</v>
      </c>
      <c r="D150" s="29" t="s">
        <v>146</v>
      </c>
      <c r="E150" s="27">
        <v>1</v>
      </c>
      <c r="F150" s="30">
        <v>253.91</v>
      </c>
      <c r="G150" s="30">
        <v>253.91</v>
      </c>
      <c r="H150" s="36">
        <f t="shared" si="2"/>
        <v>1228.9243999999999</v>
      </c>
    </row>
    <row r="151" spans="2:8" ht="76.5" x14ac:dyDescent="0.2">
      <c r="B151" s="27" t="s">
        <v>284</v>
      </c>
      <c r="C151" s="28" t="s">
        <v>285</v>
      </c>
      <c r="D151" s="29" t="s">
        <v>146</v>
      </c>
      <c r="E151" s="27">
        <v>1</v>
      </c>
      <c r="F151" s="30">
        <v>865.88</v>
      </c>
      <c r="G151" s="30">
        <v>865.88</v>
      </c>
      <c r="H151" s="36">
        <f t="shared" si="2"/>
        <v>4190.8591999999999</v>
      </c>
    </row>
    <row r="152" spans="2:8" ht="76.5" x14ac:dyDescent="0.2">
      <c r="B152" s="27" t="s">
        <v>286</v>
      </c>
      <c r="C152" s="28" t="s">
        <v>287</v>
      </c>
      <c r="D152" s="29" t="s">
        <v>146</v>
      </c>
      <c r="E152" s="27">
        <v>2</v>
      </c>
      <c r="F152" s="30">
        <v>2847.28</v>
      </c>
      <c r="G152" s="30">
        <v>5694.56</v>
      </c>
      <c r="H152" s="36">
        <f t="shared" ref="H152:H160" si="3">G152*4.84</f>
        <v>27561.670400000003</v>
      </c>
    </row>
    <row r="153" spans="2:8" ht="51" x14ac:dyDescent="0.2">
      <c r="B153" s="27" t="s">
        <v>288</v>
      </c>
      <c r="C153" s="28" t="s">
        <v>150</v>
      </c>
      <c r="D153" s="29" t="s">
        <v>18</v>
      </c>
      <c r="E153" s="27">
        <v>-0.23710000000000001</v>
      </c>
      <c r="F153" s="30">
        <v>7204.5</v>
      </c>
      <c r="G153" s="30">
        <v>-1708.19</v>
      </c>
      <c r="H153" s="36">
        <f t="shared" si="3"/>
        <v>-8267.6396000000004</v>
      </c>
    </row>
    <row r="154" spans="2:8" ht="51" x14ac:dyDescent="0.2">
      <c r="B154" s="27" t="s">
        <v>289</v>
      </c>
      <c r="C154" s="28" t="s">
        <v>152</v>
      </c>
      <c r="D154" s="29" t="s">
        <v>18</v>
      </c>
      <c r="E154" s="27">
        <v>-4.1000000000000002E-2</v>
      </c>
      <c r="F154" s="30">
        <v>6667.9</v>
      </c>
      <c r="G154" s="30">
        <v>-273.38</v>
      </c>
      <c r="H154" s="36">
        <f t="shared" si="3"/>
        <v>-1323.1591999999998</v>
      </c>
    </row>
    <row r="155" spans="2:8" ht="63.75" x14ac:dyDescent="0.2">
      <c r="B155" s="27" t="s">
        <v>290</v>
      </c>
      <c r="C155" s="28" t="s">
        <v>291</v>
      </c>
      <c r="D155" s="29" t="s">
        <v>97</v>
      </c>
      <c r="E155" s="27">
        <v>42.828000000000003</v>
      </c>
      <c r="F155" s="30">
        <v>124.92</v>
      </c>
      <c r="G155" s="30">
        <v>5350.07</v>
      </c>
      <c r="H155" s="36">
        <f t="shared" si="3"/>
        <v>25894.338799999998</v>
      </c>
    </row>
    <row r="156" spans="2:8" ht="63.75" x14ac:dyDescent="0.2">
      <c r="B156" s="27" t="s">
        <v>292</v>
      </c>
      <c r="C156" s="28" t="s">
        <v>293</v>
      </c>
      <c r="D156" s="29" t="s">
        <v>97</v>
      </c>
      <c r="E156" s="27">
        <v>62.759799999999998</v>
      </c>
      <c r="F156" s="30">
        <v>521.73</v>
      </c>
      <c r="G156" s="30">
        <v>32743.67</v>
      </c>
      <c r="H156" s="36">
        <f t="shared" si="3"/>
        <v>158479.36279999997</v>
      </c>
    </row>
    <row r="157" spans="2:8" ht="63.75" x14ac:dyDescent="0.2">
      <c r="B157" s="27" t="s">
        <v>294</v>
      </c>
      <c r="C157" s="28" t="s">
        <v>295</v>
      </c>
      <c r="D157" s="29" t="s">
        <v>97</v>
      </c>
      <c r="E157" s="27">
        <v>69.286000000000001</v>
      </c>
      <c r="F157" s="30">
        <v>1636.99</v>
      </c>
      <c r="G157" s="30">
        <v>113420.49</v>
      </c>
      <c r="H157" s="36">
        <f t="shared" si="3"/>
        <v>548955.1716</v>
      </c>
    </row>
    <row r="158" spans="2:8" ht="63.75" x14ac:dyDescent="0.2">
      <c r="B158" s="27" t="s">
        <v>296</v>
      </c>
      <c r="C158" s="28" t="s">
        <v>297</v>
      </c>
      <c r="D158" s="29" t="s">
        <v>146</v>
      </c>
      <c r="E158" s="27">
        <v>4</v>
      </c>
      <c r="F158" s="30">
        <v>107.99</v>
      </c>
      <c r="G158" s="30">
        <v>431.96</v>
      </c>
      <c r="H158" s="36">
        <f t="shared" si="3"/>
        <v>2090.6864</v>
      </c>
    </row>
    <row r="159" spans="2:8" ht="63.75" x14ac:dyDescent="0.2">
      <c r="B159" s="27" t="s">
        <v>298</v>
      </c>
      <c r="C159" s="28" t="s">
        <v>299</v>
      </c>
      <c r="D159" s="29" t="s">
        <v>146</v>
      </c>
      <c r="E159" s="27">
        <v>4</v>
      </c>
      <c r="F159" s="30">
        <v>403.63</v>
      </c>
      <c r="G159" s="30">
        <v>1614.52</v>
      </c>
      <c r="H159" s="36">
        <f t="shared" si="3"/>
        <v>7814.2767999999996</v>
      </c>
    </row>
    <row r="160" spans="2:8" ht="38.25" x14ac:dyDescent="0.2">
      <c r="B160" s="27" t="s">
        <v>300</v>
      </c>
      <c r="C160" s="28" t="s">
        <v>301</v>
      </c>
      <c r="D160" s="29" t="s">
        <v>146</v>
      </c>
      <c r="E160" s="27">
        <v>1</v>
      </c>
      <c r="F160" s="30">
        <v>4580.0200000000004</v>
      </c>
      <c r="G160" s="30">
        <v>4580.0200000000004</v>
      </c>
      <c r="H160" s="36">
        <f t="shared" si="3"/>
        <v>22167.2968</v>
      </c>
    </row>
    <row r="161" spans="2:8" x14ac:dyDescent="0.2">
      <c r="B161" s="31" t="s">
        <v>11</v>
      </c>
      <c r="C161" s="32" t="s">
        <v>302</v>
      </c>
      <c r="D161" s="33"/>
      <c r="E161" s="31" t="s">
        <v>11</v>
      </c>
      <c r="F161" s="34"/>
      <c r="G161" s="34">
        <v>525627.47</v>
      </c>
      <c r="H161" s="37">
        <f>SUM(H10:H160)</f>
        <v>3874312.1347999992</v>
      </c>
    </row>
    <row r="162" spans="2:8" x14ac:dyDescent="0.2">
      <c r="B162" s="5"/>
      <c r="C162" s="3"/>
      <c r="D162" s="4"/>
      <c r="E162" s="5"/>
      <c r="F162" s="6"/>
      <c r="G162" s="6"/>
      <c r="H162" s="6"/>
    </row>
    <row r="164" spans="2:8" x14ac:dyDescent="0.2">
      <c r="C164" s="2" t="s">
        <v>305</v>
      </c>
    </row>
  </sheetData>
  <mergeCells count="10">
    <mergeCell ref="B7:H7"/>
    <mergeCell ref="B8:H8"/>
    <mergeCell ref="B9:H9"/>
    <mergeCell ref="B1:H1"/>
    <mergeCell ref="B2:H2"/>
    <mergeCell ref="B3:B5"/>
    <mergeCell ref="C3:C5"/>
    <mergeCell ref="D3:D5"/>
    <mergeCell ref="E3:E5"/>
    <mergeCell ref="G3:H3"/>
  </mergeCells>
  <phoneticPr fontId="2" type="noConversion"/>
  <pageMargins left="0.23622047244094491" right="0.19685039370078741" top="0.31496062992125984" bottom="0.27559055118110237" header="0.27559055118110237" footer="0.23622047244094491"/>
  <pageSetup paperSize="9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Мои данные</vt:lpstr>
      <vt:lpstr>'Мои данные'!Заголовки_для_печати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Клюева Анастасия Анатольевна</dc:creator>
  <cp:lastModifiedBy>Клюева Анастасия Анатольевна</cp:lastModifiedBy>
  <cp:lastPrinted>2021-06-24T10:17:03Z</cp:lastPrinted>
  <dcterms:created xsi:type="dcterms:W3CDTF">2003-01-28T12:33:10Z</dcterms:created>
  <dcterms:modified xsi:type="dcterms:W3CDTF">2023-01-11T05:33:30Z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